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C:\Users\paulc\Desktop\"/>
    </mc:Choice>
  </mc:AlternateContent>
  <xr:revisionPtr revIDLastSave="0" documentId="13_ncr:1_{3DFA42CC-54E7-4BC3-8EE1-CCD7DD8CDBC0}" xr6:coauthVersionLast="47" xr6:coauthVersionMax="47" xr10:uidLastSave="{00000000-0000-0000-0000-000000000000}"/>
  <bookViews>
    <workbookView xWindow="6585" yWindow="1185" windowWidth="21600" windowHeight="11295" activeTab="2" xr2:uid="{00000000-000D-0000-FFFF-FFFF00000000}"/>
  </bookViews>
  <sheets>
    <sheet name="Instructions READ 1ST" sheetId="1" r:id="rId1"/>
    <sheet name="Data input" sheetId="2" r:id="rId2"/>
    <sheet name="Resul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3" i="3" l="1"/>
  <c r="G45" i="3"/>
  <c r="F45" i="3"/>
  <c r="C45" i="3"/>
  <c r="G44" i="3"/>
  <c r="F44" i="3"/>
  <c r="H44" i="3" s="1"/>
  <c r="C44" i="3"/>
  <c r="G43" i="3"/>
  <c r="C43" i="3"/>
  <c r="G42" i="3"/>
  <c r="F42" i="3"/>
  <c r="G41" i="3"/>
  <c r="F41" i="3"/>
  <c r="C41" i="3"/>
  <c r="G40" i="3"/>
  <c r="F40" i="3"/>
  <c r="G39" i="3"/>
  <c r="F39" i="3"/>
  <c r="C39" i="3"/>
  <c r="G38" i="3"/>
  <c r="F38" i="3"/>
  <c r="C38" i="3"/>
  <c r="G32" i="3"/>
  <c r="G31" i="3"/>
  <c r="C31" i="3"/>
  <c r="H31" i="3" s="1"/>
  <c r="G30" i="3"/>
  <c r="G29" i="3"/>
  <c r="C29" i="3"/>
  <c r="H29" i="3" s="1"/>
  <c r="L22" i="3"/>
  <c r="C30" i="3" s="1"/>
  <c r="K22" i="3"/>
  <c r="L18" i="3"/>
  <c r="D18" i="3"/>
  <c r="L17" i="3"/>
  <c r="D17" i="3"/>
  <c r="L16" i="3"/>
  <c r="D16" i="3"/>
  <c r="L15" i="3"/>
  <c r="D15" i="3"/>
  <c r="L14" i="3"/>
  <c r="D14" i="3"/>
  <c r="L13" i="3"/>
  <c r="D13" i="3"/>
  <c r="C42" i="3" s="1"/>
  <c r="L12" i="3"/>
  <c r="D12" i="3"/>
  <c r="C40" i="3" s="1"/>
  <c r="L11" i="3"/>
  <c r="A47" i="3" s="1"/>
  <c r="D11" i="3"/>
  <c r="L10" i="3"/>
  <c r="D10" i="3"/>
  <c r="G59" i="2"/>
  <c r="F59" i="2"/>
  <c r="G58" i="2"/>
  <c r="F58" i="2"/>
  <c r="E58" i="2"/>
  <c r="D58" i="2"/>
  <c r="D59" i="2" s="1"/>
  <c r="B58" i="2"/>
  <c r="G57" i="2"/>
  <c r="F57" i="2"/>
  <c r="E57" i="2"/>
  <c r="E59" i="2" s="1"/>
  <c r="D57" i="2"/>
  <c r="B57" i="2"/>
  <c r="B59" i="2" s="1"/>
  <c r="H59" i="2" s="1"/>
  <c r="H38" i="3" l="1"/>
  <c r="K24" i="3"/>
  <c r="H42" i="3"/>
  <c r="H45" i="3"/>
  <c r="A34" i="3"/>
  <c r="H40" i="3"/>
  <c r="H41" i="3"/>
  <c r="H43" i="3"/>
  <c r="H30" i="3"/>
  <c r="C47" i="3"/>
  <c r="A36" i="3"/>
  <c r="H39" i="3"/>
  <c r="A27" i="3"/>
  <c r="C32" i="3"/>
  <c r="H32" i="3" s="1"/>
  <c r="H47" i="3" l="1"/>
  <c r="L47" i="3" s="1"/>
  <c r="H34" i="3"/>
  <c r="C34" i="3"/>
  <c r="L34" i="3" s="1"/>
  <c r="K49" i="3" l="1"/>
  <c r="A51" i="3" l="1"/>
  <c r="A24" i="2" s="1"/>
</calcChain>
</file>

<file path=xl/sharedStrings.xml><?xml version="1.0" encoding="utf-8"?>
<sst xmlns="http://schemas.openxmlformats.org/spreadsheetml/2006/main" count="140" uniqueCount="89">
  <si>
    <r>
      <rPr>
        <b/>
        <sz val="14"/>
        <color rgb="FF000080"/>
        <rFont val="Arial"/>
      </rPr>
      <t>Version 1.3</t>
    </r>
    <r>
      <rPr>
        <b/>
        <sz val="12"/>
        <color rgb="FF000080"/>
        <rFont val="Arial"/>
      </rPr>
      <t xml:space="preserve"> - (used for works which must comply with the 2010 version of L1b</t>
    </r>
  </si>
  <si>
    <r>
      <rPr>
        <b/>
        <i/>
        <sz val="12"/>
        <color theme="1"/>
        <rFont val="Arial"/>
      </rPr>
      <t xml:space="preserve">This spreadsheet is intended to be used to check domestic extensions of one or two storeys for compliance with Approved Document L1b 2010. While it is believed that the information produced by this spreadsheet is correct, users must accept full responsibility for its use. If you do spot any problems, please report them to </t>
    </r>
    <r>
      <rPr>
        <b/>
        <i/>
        <sz val="12"/>
        <color rgb="FF3366FF"/>
        <rFont val="Arial"/>
      </rPr>
      <t>technical@nottsbc.org</t>
    </r>
    <r>
      <rPr>
        <b/>
        <i/>
        <sz val="12"/>
        <color theme="1"/>
        <rFont val="Arial"/>
      </rPr>
      <t xml:space="preserve"> </t>
    </r>
  </si>
  <si>
    <t>The spreadsheet is split into three individual worksheets - the Instructions (this page), Data input (where you can add details of your own project and see the results) and Result ( which produces the results in a format that is suitable for printing and putting on the case file for future reference). You can move between these worksheets by clicking on the coloured tabs at the bottom of each page.</t>
  </si>
  <si>
    <t>To work on a project, select the data input sheet. When you receive this spreadsheet this should already have details entered for a dummy project so you can see what it looks like. In this case the extension fails - as you can see by looking at the information box on line 24. Try changing the actual wall "U" value from 0.28 to 0.26. You will see the spreadsheet immediately updates to show the extension now complies.</t>
  </si>
  <si>
    <r>
      <rPr>
        <sz val="12"/>
        <color theme="1"/>
        <rFont val="Arial"/>
      </rPr>
      <t xml:space="preserve">To check details of your own extension, start by entering the address, details of the development and case number at the top. </t>
    </r>
    <r>
      <rPr>
        <b/>
        <sz val="12"/>
        <color rgb="FFFF0000"/>
        <rFont val="Arial"/>
      </rPr>
      <t xml:space="preserve"> IMPORTANT</t>
    </r>
    <r>
      <rPr>
        <sz val="12"/>
        <color theme="1"/>
        <rFont val="Arial"/>
      </rPr>
      <t xml:space="preserve"> - please only change the information in the boxes coloured green. Changing information in any other box may prevent the spreadsheet from operating correctly.</t>
    </r>
  </si>
  <si>
    <t>You can then start entering the dimensions of the extension you wish to check.</t>
  </si>
  <si>
    <t>The calculator allows you to add floor areas (measured internally) for ground and first floors. Both are taken into account when calculating allowable window areas, but only the ground floor is relevant when calculating actual heat loss.</t>
  </si>
  <si>
    <t>The wall area is the TOTAL external wall area of the extension. Do not deduct the area of any windows or doors at this point - the calculation will automatically do this for you later.</t>
  </si>
  <si>
    <t>The roof area allows you to enter the area of roof with insulation at rafter level or a flat roof (Area A) separately from the area of the roof where the insulation is at ceiling level (Area B) because L1b gives different allowable "U" values for each type. While it is rare on extensions to encounter both types of roof on the same extension - at least you can use this calculator to deal with it should you come across it !   As with the walls, make sure you enter the TOTAL area in these cells - the area of any rooflights etc will be automatically deducted from the total roof area by the calculation.</t>
  </si>
  <si>
    <t>As there are two different types of roof as described above, you can enter separately the area of rooflights intended to be installed in each type (and they can if appropriate have different "U" Values)</t>
  </si>
  <si>
    <t>Finally you can add the area of any doors or windows in the existing building which will be covered by the new extension. (See L1b Para 4.2b )</t>
  </si>
  <si>
    <t xml:space="preserve">Once you have entered the dimensions, you can now enter the actual "U" values for the various thermal elements. The figures in brackets next to the decription are the maximum allowable standards for that element taken from L1b Tables 1 and 2 and it is reccommended that you start each calculation with these values. </t>
  </si>
  <si>
    <t xml:space="preserve">Note that the calculation for the notional building assumes that all the allowable area area of doors and windows (25% of the floor area plus existing) will be taken up by doors placed in the external wall area. While this is unlikely to ever happen in practice, as the "U" value for doors is 1.8 while windows are 1.6, this combination gives the worst case that would be acceptable under L1b. </t>
  </si>
  <si>
    <t>Having entered all the above you should now be able to see if your extension complies with L1b using either the floor area method or the area-weighted U value method. If it does - just click on the Result tab to see the details in a printable format, and print out the page for your records.</t>
  </si>
  <si>
    <t>If the extension does not comply, you can quickly try reducing the window areas or improving the "U" values of the various elements and you will immediately see the effects of the changes you make reflected in the pass or fail box. Its just a matter of finding a mix that will comply with  L1b and with which the client will be happy !</t>
  </si>
  <si>
    <t>If you are still unable to find an acceptable solution which would comply, there are other methods which you could use, but these are beyond the scope of this spreadsheet. See L1b paragraph 4.6 for more information.</t>
  </si>
  <si>
    <t>EXTENSION HEAT LOSS CHECK SHEET</t>
  </si>
  <si>
    <t>Address</t>
  </si>
  <si>
    <t>27 High Street, Anytown, Anywhere</t>
  </si>
  <si>
    <t>Development</t>
  </si>
  <si>
    <t>Rear Extension</t>
  </si>
  <si>
    <t>Application No.</t>
  </si>
  <si>
    <t>92/00234/DEXFP</t>
  </si>
  <si>
    <t>DATA INPUT FOR CALCULATIONS</t>
  </si>
  <si>
    <t>Actual areas in the proposed extension</t>
  </si>
  <si>
    <t>Actual "U" values in the proposed extension</t>
  </si>
  <si>
    <r>
      <rPr>
        <b/>
        <i/>
        <sz val="12"/>
        <color theme="1"/>
        <rFont val="Arial"/>
      </rPr>
      <t>All in m</t>
    </r>
    <r>
      <rPr>
        <b/>
        <i/>
        <vertAlign val="superscript"/>
        <sz val="12"/>
        <color theme="1"/>
        <rFont val="Arial"/>
      </rPr>
      <t>2</t>
    </r>
  </si>
  <si>
    <t>GROUND FLOOR AREA</t>
  </si>
  <si>
    <t>FIRST FLOOR AREA</t>
  </si>
  <si>
    <t>TOTAL WALL AREA</t>
  </si>
  <si>
    <r>
      <rPr>
        <b/>
        <i/>
        <sz val="12"/>
        <color theme="1"/>
        <rFont val="Arial"/>
      </rPr>
      <t>ROOF AREA (A)</t>
    </r>
    <r>
      <rPr>
        <b/>
        <i/>
        <sz val="10"/>
        <color theme="1"/>
        <rFont val="Arial"/>
      </rPr>
      <t xml:space="preserve"> </t>
    </r>
    <r>
      <rPr>
        <b/>
        <i/>
        <sz val="8"/>
        <color theme="1"/>
        <rFont val="Arial"/>
      </rPr>
      <t>(Insulation at rafter level or flat)</t>
    </r>
  </si>
  <si>
    <t>ROOFLIGHTS IN ABOVE</t>
  </si>
  <si>
    <r>
      <rPr>
        <b/>
        <i/>
        <sz val="12"/>
        <color theme="1"/>
        <rFont val="Arial"/>
      </rPr>
      <t>ROOF AREA (B)</t>
    </r>
    <r>
      <rPr>
        <b/>
        <i/>
        <sz val="10"/>
        <color theme="1"/>
        <rFont val="Arial"/>
      </rPr>
      <t xml:space="preserve"> </t>
    </r>
    <r>
      <rPr>
        <b/>
        <i/>
        <sz val="8"/>
        <color theme="1"/>
        <rFont val="Arial"/>
      </rPr>
      <t>(Insulation at ceiling level)</t>
    </r>
  </si>
  <si>
    <t>WINDOWS</t>
  </si>
  <si>
    <t>DOORS</t>
  </si>
  <si>
    <t>WINDOWS/DOORS COVERED BY EXT</t>
  </si>
  <si>
    <t>Go to result sheet and click on the print Icon for a file copy.</t>
  </si>
  <si>
    <t>DATA  INPUT INTO CALCULATIONS</t>
  </si>
  <si>
    <t>Actual U values</t>
  </si>
  <si>
    <t>EXTENSION GROUND FLOOR AREA</t>
  </si>
  <si>
    <r>
      <rPr>
        <b/>
        <sz val="10"/>
        <color theme="1"/>
        <rFont val="Arial"/>
      </rPr>
      <t>M</t>
    </r>
    <r>
      <rPr>
        <b/>
        <vertAlign val="superscript"/>
        <sz val="10"/>
        <color theme="1"/>
        <rFont val="Arial"/>
      </rPr>
      <t>2</t>
    </r>
  </si>
  <si>
    <t>FLOOR U-VALUE</t>
  </si>
  <si>
    <t>EXTENSION NET WALL AREA</t>
  </si>
  <si>
    <r>
      <rPr>
        <b/>
        <sz val="10"/>
        <color theme="1"/>
        <rFont val="Arial"/>
      </rPr>
      <t>M</t>
    </r>
    <r>
      <rPr>
        <b/>
        <vertAlign val="superscript"/>
        <sz val="10"/>
        <color theme="1"/>
        <rFont val="Arial"/>
      </rPr>
      <t>2</t>
    </r>
  </si>
  <si>
    <t>WALL U-VALUE</t>
  </si>
  <si>
    <t>NET ROOF AREA (A) (Insulation at rafter level or flat)</t>
  </si>
  <si>
    <r>
      <rPr>
        <b/>
        <sz val="10"/>
        <color theme="1"/>
        <rFont val="Arial"/>
      </rPr>
      <t>M</t>
    </r>
    <r>
      <rPr>
        <b/>
        <vertAlign val="superscript"/>
        <sz val="10"/>
        <color theme="1"/>
        <rFont val="Arial"/>
      </rPr>
      <t>2</t>
    </r>
  </si>
  <si>
    <t>ROOF (A) U-VALUE</t>
  </si>
  <si>
    <t>NET ROOF AREA (B) (Insulation at ceiling level)</t>
  </si>
  <si>
    <r>
      <rPr>
        <b/>
        <sz val="10"/>
        <color theme="1"/>
        <rFont val="Arial"/>
      </rPr>
      <t>M</t>
    </r>
    <r>
      <rPr>
        <b/>
        <vertAlign val="superscript"/>
        <sz val="10"/>
        <color theme="1"/>
        <rFont val="Arial"/>
      </rPr>
      <t>2</t>
    </r>
  </si>
  <si>
    <t>ROOFLIGHT U-VALUE</t>
  </si>
  <si>
    <r>
      <rPr>
        <b/>
        <sz val="10"/>
        <color theme="1"/>
        <rFont val="Arial"/>
      </rPr>
      <t>M</t>
    </r>
    <r>
      <rPr>
        <b/>
        <vertAlign val="superscript"/>
        <sz val="10"/>
        <color theme="1"/>
        <rFont val="Arial"/>
      </rPr>
      <t>2</t>
    </r>
  </si>
  <si>
    <t>ROOF (B) U-VALUE</t>
  </si>
  <si>
    <t>EXTERNAL DOORS</t>
  </si>
  <si>
    <r>
      <rPr>
        <b/>
        <sz val="10"/>
        <color theme="1"/>
        <rFont val="Arial"/>
      </rPr>
      <t>M</t>
    </r>
    <r>
      <rPr>
        <b/>
        <vertAlign val="superscript"/>
        <sz val="10"/>
        <color theme="1"/>
        <rFont val="Arial"/>
      </rPr>
      <t>2</t>
    </r>
  </si>
  <si>
    <t>EXTENSION ROOFLIGHT AREA</t>
  </si>
  <si>
    <r>
      <rPr>
        <b/>
        <sz val="10"/>
        <color theme="1"/>
        <rFont val="Arial"/>
      </rPr>
      <t>M</t>
    </r>
    <r>
      <rPr>
        <b/>
        <vertAlign val="superscript"/>
        <sz val="10"/>
        <color theme="1"/>
        <rFont val="Arial"/>
      </rPr>
      <t>2</t>
    </r>
  </si>
  <si>
    <t>WINDOW U-VALUE</t>
  </si>
  <si>
    <t>WINDOW/DOORS COVERED BY EXT</t>
  </si>
  <si>
    <r>
      <rPr>
        <b/>
        <sz val="10"/>
        <color theme="1"/>
        <rFont val="Arial"/>
      </rPr>
      <t>M</t>
    </r>
    <r>
      <rPr>
        <b/>
        <vertAlign val="superscript"/>
        <sz val="10"/>
        <color theme="1"/>
        <rFont val="Arial"/>
      </rPr>
      <t>2</t>
    </r>
  </si>
  <si>
    <t>DOOR U-VALUE</t>
  </si>
  <si>
    <t>TOTAL FLOOR AREA</t>
  </si>
  <si>
    <r>
      <rPr>
        <b/>
        <sz val="10"/>
        <color theme="1"/>
        <rFont val="Arial"/>
      </rPr>
      <t>M</t>
    </r>
    <r>
      <rPr>
        <b/>
        <vertAlign val="superscript"/>
        <sz val="10"/>
        <color theme="1"/>
        <rFont val="Arial"/>
      </rPr>
      <t>2</t>
    </r>
  </si>
  <si>
    <t xml:space="preserve">1. AD L1B CHECK </t>
  </si>
  <si>
    <t>Actual</t>
  </si>
  <si>
    <t>Permitted</t>
  </si>
  <si>
    <r>
      <rPr>
        <sz val="12"/>
        <color theme="1"/>
        <rFont val="Arial"/>
      </rPr>
      <t>Area of doors windows and rooflights (in m</t>
    </r>
    <r>
      <rPr>
        <vertAlign val="superscript"/>
        <sz val="12"/>
        <color theme="1"/>
        <rFont val="Arial"/>
      </rPr>
      <t>2</t>
    </r>
    <r>
      <rPr>
        <sz val="12"/>
        <color theme="1"/>
        <rFont val="Arial"/>
      </rPr>
      <t>)</t>
    </r>
  </si>
  <si>
    <t>Result</t>
  </si>
  <si>
    <t>2. AREA -WEIGHTED U-VALUE CALCULATION</t>
  </si>
  <si>
    <t>FLOOR</t>
  </si>
  <si>
    <t>m2</t>
  </si>
  <si>
    <t>x</t>
  </si>
  <si>
    <t>W</t>
  </si>
  <si>
    <t>WALLS</t>
  </si>
  <si>
    <t>ROOF</t>
  </si>
  <si>
    <t>WINDOWS/DOORS</t>
  </si>
  <si>
    <t>Allowable</t>
  </si>
  <si>
    <t>ROOF (A)</t>
  </si>
  <si>
    <t>ROOFLIGHTS</t>
  </si>
  <si>
    <t>ROOF (B)</t>
  </si>
  <si>
    <r>
      <t xml:space="preserve">FLOOR </t>
    </r>
    <r>
      <rPr>
        <b/>
        <i/>
        <sz val="10"/>
        <color theme="1"/>
        <rFont val="Arial"/>
      </rPr>
      <t>(0.18)</t>
    </r>
  </si>
  <si>
    <r>
      <t xml:space="preserve">WALL </t>
    </r>
    <r>
      <rPr>
        <b/>
        <i/>
        <sz val="10"/>
        <color theme="1"/>
        <rFont val="Arial"/>
      </rPr>
      <t>(0.18)</t>
    </r>
  </si>
  <si>
    <r>
      <t xml:space="preserve">ROOF (A) </t>
    </r>
    <r>
      <rPr>
        <b/>
        <i/>
        <sz val="10"/>
        <color theme="1"/>
        <rFont val="Arial"/>
      </rPr>
      <t>(Rafter or flat 0.15)</t>
    </r>
  </si>
  <si>
    <r>
      <t xml:space="preserve">ROOFLIGHTS IN ABOVE  </t>
    </r>
    <r>
      <rPr>
        <b/>
        <i/>
        <sz val="11"/>
        <color theme="1"/>
        <rFont val="Arial"/>
      </rPr>
      <t>(</t>
    </r>
    <r>
      <rPr>
        <b/>
        <i/>
        <sz val="10"/>
        <color theme="1"/>
        <rFont val="Arial"/>
      </rPr>
      <t>1.6)</t>
    </r>
  </si>
  <si>
    <r>
      <t xml:space="preserve">ROOFLIGHTS IN ABOVE  </t>
    </r>
    <r>
      <rPr>
        <b/>
        <i/>
        <sz val="11"/>
        <color theme="1"/>
        <rFont val="Arial"/>
      </rPr>
      <t>(2.2</t>
    </r>
    <r>
      <rPr>
        <b/>
        <i/>
        <sz val="10"/>
        <color theme="1"/>
        <rFont val="Arial"/>
      </rPr>
      <t>)</t>
    </r>
  </si>
  <si>
    <r>
      <t xml:space="preserve">WINDOWS </t>
    </r>
    <r>
      <rPr>
        <b/>
        <i/>
        <sz val="10"/>
        <color theme="1"/>
        <rFont val="Arial"/>
      </rPr>
      <t>(1.4)</t>
    </r>
  </si>
  <si>
    <r>
      <t xml:space="preserve">DOOR </t>
    </r>
    <r>
      <rPr>
        <b/>
        <i/>
        <sz val="10"/>
        <color theme="1"/>
        <rFont val="Arial"/>
      </rPr>
      <t>(1.4)</t>
    </r>
  </si>
  <si>
    <r>
      <t>ROOF (B)</t>
    </r>
    <r>
      <rPr>
        <b/>
        <i/>
        <sz val="10"/>
        <color theme="1"/>
        <rFont val="Arial"/>
      </rPr>
      <t>(Ceiling 0.16)</t>
    </r>
  </si>
  <si>
    <t>2022 Regulations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</si>
</sst>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_0.0;"/>
    <numFmt numFmtId="166" formatCode="0.0000"/>
  </numFmts>
  <fonts count="35" x14ac:knownFonts="1">
    <font>
      <sz val="10"/>
      <color rgb="FF000000"/>
      <name val="Arial"/>
    </font>
    <font>
      <b/>
      <sz val="14"/>
      <color rgb="FF000080"/>
      <name val="Arial"/>
    </font>
    <font>
      <b/>
      <i/>
      <sz val="12"/>
      <color theme="1"/>
      <name val="Arial"/>
    </font>
    <font>
      <sz val="12"/>
      <color theme="1"/>
      <name val="Arial"/>
    </font>
    <font>
      <sz val="10"/>
      <color theme="1"/>
      <name val="Arial"/>
    </font>
    <font>
      <b/>
      <u/>
      <sz val="16"/>
      <color theme="1"/>
      <name val="Arial"/>
    </font>
    <font>
      <sz val="10"/>
      <name val="Arial"/>
    </font>
    <font>
      <b/>
      <u/>
      <sz val="16"/>
      <color theme="1"/>
      <name val="Arial"/>
    </font>
    <font>
      <b/>
      <u/>
      <sz val="14"/>
      <color theme="1"/>
      <name val="Arial"/>
    </font>
    <font>
      <b/>
      <sz val="12"/>
      <color theme="1"/>
      <name val="Arial"/>
    </font>
    <font>
      <b/>
      <u/>
      <sz val="12"/>
      <color theme="1"/>
      <name val="Arial"/>
    </font>
    <font>
      <b/>
      <u/>
      <sz val="12"/>
      <color theme="1"/>
      <name val="Arial"/>
    </font>
    <font>
      <b/>
      <sz val="11"/>
      <color theme="1"/>
      <name val="Arial"/>
    </font>
    <font>
      <b/>
      <sz val="16"/>
      <color theme="1"/>
      <name val="Arial"/>
    </font>
    <font>
      <b/>
      <u/>
      <sz val="14"/>
      <color theme="1"/>
      <name val="Arial"/>
    </font>
    <font>
      <b/>
      <u/>
      <sz val="10"/>
      <color theme="1"/>
      <name val="Arial"/>
    </font>
    <font>
      <b/>
      <u/>
      <sz val="14"/>
      <color theme="1"/>
      <name val="Arial"/>
    </font>
    <font>
      <sz val="14"/>
      <color theme="1"/>
      <name val="Arial"/>
    </font>
    <font>
      <b/>
      <sz val="10"/>
      <color theme="1"/>
      <name val="Arial"/>
    </font>
    <font>
      <b/>
      <u/>
      <sz val="12"/>
      <color theme="1"/>
      <name val="Arial"/>
    </font>
    <font>
      <b/>
      <u/>
      <sz val="12"/>
      <color theme="1"/>
      <name val="Arial"/>
    </font>
    <font>
      <u/>
      <sz val="12"/>
      <color theme="1"/>
      <name val="Arial"/>
    </font>
    <font>
      <b/>
      <u/>
      <sz val="12"/>
      <color theme="1"/>
      <name val="Arial"/>
    </font>
    <font>
      <b/>
      <u/>
      <sz val="14"/>
      <color theme="1"/>
      <name val="Arial"/>
    </font>
    <font>
      <b/>
      <sz val="12"/>
      <color rgb="FF000080"/>
      <name val="Arial"/>
    </font>
    <font>
      <b/>
      <i/>
      <sz val="12"/>
      <color rgb="FF3366FF"/>
      <name val="Arial"/>
    </font>
    <font>
      <b/>
      <sz val="12"/>
      <color rgb="FFFF0000"/>
      <name val="Arial"/>
    </font>
    <font>
      <b/>
      <i/>
      <vertAlign val="superscript"/>
      <sz val="12"/>
      <color theme="1"/>
      <name val="Arial"/>
    </font>
    <font>
      <b/>
      <i/>
      <sz val="10"/>
      <color theme="1"/>
      <name val="Arial"/>
    </font>
    <font>
      <b/>
      <i/>
      <sz val="8"/>
      <color theme="1"/>
      <name val="Arial"/>
    </font>
    <font>
      <b/>
      <i/>
      <sz val="11"/>
      <color theme="1"/>
      <name val="Arial"/>
    </font>
    <font>
      <b/>
      <vertAlign val="superscript"/>
      <sz val="10"/>
      <color theme="1"/>
      <name val="Arial"/>
    </font>
    <font>
      <vertAlign val="superscript"/>
      <sz val="12"/>
      <color theme="1"/>
      <name val="Arial"/>
    </font>
    <font>
      <b/>
      <sz val="14"/>
      <color theme="1"/>
      <name val="Arial"/>
      <family val="2"/>
    </font>
    <font>
      <b/>
      <sz val="12"/>
      <name val="Arial"/>
      <family val="2"/>
    </font>
  </fonts>
  <fills count="9">
    <fill>
      <patternFill patternType="none"/>
    </fill>
    <fill>
      <patternFill patternType="gray125"/>
    </fill>
    <fill>
      <patternFill patternType="solid">
        <fgColor rgb="FFFFCC99"/>
        <bgColor rgb="FFFFCC99"/>
      </patternFill>
    </fill>
    <fill>
      <patternFill patternType="solid">
        <fgColor rgb="FFCCFFCC"/>
        <bgColor rgb="FFCCFFCC"/>
      </patternFill>
    </fill>
    <fill>
      <patternFill patternType="solid">
        <fgColor rgb="FFC0C0C0"/>
        <bgColor rgb="FFC0C0C0"/>
      </patternFill>
    </fill>
    <fill>
      <patternFill patternType="solid">
        <fgColor rgb="FFCCFFFF"/>
        <bgColor rgb="FFCCFFFF"/>
      </patternFill>
    </fill>
    <fill>
      <patternFill patternType="solid">
        <fgColor rgb="FFFFFF99"/>
        <bgColor rgb="FFFFFF99"/>
      </patternFill>
    </fill>
    <fill>
      <patternFill patternType="solid">
        <fgColor rgb="FFFFFFCC"/>
        <bgColor rgb="FFFFFFCC"/>
      </patternFill>
    </fill>
    <fill>
      <patternFill patternType="solid">
        <fgColor rgb="FFFFFFCC"/>
        <bgColor indexed="64"/>
      </patternFill>
    </fill>
  </fills>
  <borders count="6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medium">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bottom style="medium">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diagonal/>
    </border>
    <border>
      <left style="medium">
        <color rgb="FF000000"/>
      </left>
      <right style="medium">
        <color rgb="FF000000"/>
      </right>
      <top style="medium">
        <color rgb="FF000000"/>
      </top>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rgb="FF000000"/>
      </top>
      <bottom/>
      <diagonal/>
    </border>
    <border>
      <left/>
      <right style="medium">
        <color rgb="FF000000"/>
      </right>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5">
    <xf numFmtId="0" fontId="0" fillId="0" borderId="0" xfId="0"/>
    <xf numFmtId="0" fontId="1" fillId="0" borderId="0" xfId="0" applyFont="1" applyAlignment="1">
      <alignment horizontal="right" vertical="center" wrapText="1"/>
    </xf>
    <xf numFmtId="0" fontId="2" fillId="0" borderId="0" xfId="0" applyFont="1" applyAlignment="1">
      <alignment horizontal="left" vertical="top" wrapText="1" readingOrder="1"/>
    </xf>
    <xf numFmtId="0" fontId="3" fillId="0" borderId="0" xfId="0" applyFont="1" applyAlignment="1">
      <alignment horizontal="left" vertical="top" wrapText="1" readingOrder="1"/>
    </xf>
    <xf numFmtId="0" fontId="4" fillId="0" borderId="0" xfId="0" applyFont="1" applyAlignment="1">
      <alignment horizontal="center" wrapText="1" readingOrder="1"/>
    </xf>
    <xf numFmtId="49" fontId="3" fillId="0" borderId="0" xfId="0" applyNumberFormat="1" applyFont="1" applyAlignment="1">
      <alignment horizontal="left" vertical="top" wrapText="1" readingOrder="1"/>
    </xf>
    <xf numFmtId="0" fontId="3" fillId="0" borderId="0" xfId="0" applyFont="1"/>
    <xf numFmtId="0" fontId="4" fillId="0" borderId="0" xfId="0" applyFont="1"/>
    <xf numFmtId="0" fontId="7" fillId="0" borderId="0" xfId="0" applyFont="1" applyAlignment="1">
      <alignment horizontal="center"/>
    </xf>
    <xf numFmtId="0" fontId="8" fillId="0" borderId="0" xfId="0" applyFont="1" applyAlignment="1">
      <alignment horizontal="center"/>
    </xf>
    <xf numFmtId="0" fontId="9" fillId="0" borderId="0" xfId="0" applyFont="1" applyAlignment="1">
      <alignment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vertical="center"/>
    </xf>
    <xf numFmtId="0" fontId="2" fillId="0" borderId="0" xfId="0" applyFont="1" applyAlignment="1">
      <alignment horizontal="left" vertical="center"/>
    </xf>
    <xf numFmtId="0" fontId="10" fillId="0" borderId="0" xfId="0" applyFont="1"/>
    <xf numFmtId="0" fontId="3" fillId="0" borderId="11" xfId="0" applyFont="1" applyBorder="1"/>
    <xf numFmtId="0" fontId="2" fillId="2" borderId="12" xfId="0" applyFont="1" applyFill="1" applyBorder="1" applyAlignment="1">
      <alignment horizontal="center"/>
    </xf>
    <xf numFmtId="0" fontId="3" fillId="0" borderId="0" xfId="0" applyFont="1" applyAlignment="1">
      <alignment horizontal="left"/>
    </xf>
    <xf numFmtId="49" fontId="2" fillId="0" borderId="15" xfId="0" applyNumberFormat="1" applyFont="1" applyBorder="1" applyAlignment="1">
      <alignment vertical="center"/>
    </xf>
    <xf numFmtId="2" fontId="9" fillId="3" borderId="16" xfId="0" applyNumberFormat="1" applyFont="1" applyFill="1" applyBorder="1" applyAlignment="1">
      <alignment horizontal="right" vertical="center"/>
    </xf>
    <xf numFmtId="2" fontId="3" fillId="0" borderId="0" xfId="0" applyNumberFormat="1" applyFont="1" applyAlignment="1">
      <alignment horizontal="center" vertical="center"/>
    </xf>
    <xf numFmtId="0" fontId="2" fillId="0" borderId="17" xfId="0" applyFont="1" applyBorder="1" applyAlignment="1">
      <alignment vertical="center"/>
    </xf>
    <xf numFmtId="2" fontId="9" fillId="3" borderId="18" xfId="0" applyNumberFormat="1" applyFont="1" applyFill="1" applyBorder="1" applyAlignment="1">
      <alignment horizontal="center" vertical="center"/>
    </xf>
    <xf numFmtId="2" fontId="9" fillId="0" borderId="0" xfId="0" applyNumberFormat="1" applyFont="1" applyAlignment="1">
      <alignment horizontal="center" vertical="center"/>
    </xf>
    <xf numFmtId="0" fontId="2" fillId="4" borderId="19" xfId="0" applyFont="1" applyFill="1" applyBorder="1" applyAlignment="1">
      <alignment vertical="center"/>
    </xf>
    <xf numFmtId="2" fontId="9" fillId="4" borderId="16" xfId="0" applyNumberFormat="1" applyFont="1" applyFill="1" applyBorder="1" applyAlignment="1">
      <alignment horizontal="center" vertical="center"/>
    </xf>
    <xf numFmtId="0" fontId="2" fillId="0" borderId="15" xfId="0" applyFont="1" applyBorder="1" applyAlignment="1">
      <alignment vertical="center"/>
    </xf>
    <xf numFmtId="2" fontId="9" fillId="3" borderId="20" xfId="0" applyNumberFormat="1" applyFont="1" applyFill="1" applyBorder="1" applyAlignment="1">
      <alignment horizontal="right" vertical="center"/>
    </xf>
    <xf numFmtId="2" fontId="9" fillId="3" borderId="20" xfId="0" applyNumberFormat="1" applyFont="1" applyFill="1" applyBorder="1" applyAlignment="1">
      <alignment horizontal="center" vertical="center"/>
    </xf>
    <xf numFmtId="0" fontId="12" fillId="0" borderId="21" xfId="0" applyFont="1" applyBorder="1" applyAlignment="1">
      <alignment vertical="center"/>
    </xf>
    <xf numFmtId="0" fontId="2" fillId="0" borderId="22" xfId="0" applyFont="1" applyBorder="1" applyAlignment="1">
      <alignment vertical="center"/>
    </xf>
    <xf numFmtId="2" fontId="9" fillId="3" borderId="23" xfId="0" applyNumberFormat="1" applyFont="1" applyFill="1" applyBorder="1" applyAlignment="1">
      <alignment horizontal="right" vertical="center"/>
    </xf>
    <xf numFmtId="0" fontId="2" fillId="0" borderId="24" xfId="0" applyFont="1" applyBorder="1" applyAlignment="1">
      <alignment vertical="center"/>
    </xf>
    <xf numFmtId="2" fontId="9" fillId="3" borderId="25" xfId="0" applyNumberFormat="1" applyFont="1" applyFill="1" applyBorder="1" applyAlignment="1">
      <alignment horizontal="center" vertical="center"/>
    </xf>
    <xf numFmtId="2" fontId="9" fillId="3" borderId="25" xfId="0" applyNumberFormat="1" applyFont="1" applyFill="1" applyBorder="1" applyAlignment="1">
      <alignment horizontal="right" vertical="center"/>
    </xf>
    <xf numFmtId="0" fontId="2" fillId="0" borderId="0" xfId="0" applyFont="1" applyAlignment="1">
      <alignment vertical="center"/>
    </xf>
    <xf numFmtId="2" fontId="9" fillId="0" borderId="0" xfId="0" applyNumberFormat="1" applyFont="1" applyAlignment="1">
      <alignment horizontal="right" vertical="center"/>
    </xf>
    <xf numFmtId="0" fontId="4" fillId="0" borderId="0" xfId="0" applyFont="1" applyAlignment="1">
      <alignment horizontal="center"/>
    </xf>
    <xf numFmtId="164" fontId="4" fillId="0" borderId="0" xfId="0" applyNumberFormat="1" applyFont="1" applyAlignment="1">
      <alignment horizontal="center"/>
    </xf>
    <xf numFmtId="165" fontId="4" fillId="0" borderId="0" xfId="0" applyNumberFormat="1" applyFont="1"/>
    <xf numFmtId="164" fontId="4" fillId="0" borderId="0" xfId="0" applyNumberFormat="1" applyFont="1"/>
    <xf numFmtId="0" fontId="9" fillId="7" borderId="37" xfId="0" applyFont="1" applyFill="1" applyBorder="1" applyAlignment="1">
      <alignment horizontal="left" vertical="center"/>
    </xf>
    <xf numFmtId="0" fontId="3" fillId="7" borderId="38" xfId="0" applyFont="1" applyFill="1" applyBorder="1" applyAlignment="1">
      <alignment horizontal="left" vertical="center"/>
    </xf>
    <xf numFmtId="0" fontId="15" fillId="0" borderId="0" xfId="0" applyFont="1"/>
    <xf numFmtId="0" fontId="16" fillId="0" borderId="0" xfId="0" applyFont="1"/>
    <xf numFmtId="0" fontId="17" fillId="0" borderId="0" xfId="0" applyFont="1"/>
    <xf numFmtId="0" fontId="4" fillId="0" borderId="0" xfId="0" applyFont="1" applyAlignment="1">
      <alignment horizontal="left"/>
    </xf>
    <xf numFmtId="0" fontId="18" fillId="5" borderId="47" xfId="0" applyFont="1" applyFill="1" applyBorder="1" applyAlignment="1">
      <alignment horizontal="left" vertical="center"/>
    </xf>
    <xf numFmtId="0" fontId="4" fillId="0" borderId="11" xfId="0" applyFont="1" applyBorder="1" applyAlignment="1">
      <alignment horizontal="right" vertical="center"/>
    </xf>
    <xf numFmtId="0" fontId="4" fillId="0" borderId="0" xfId="0" applyFont="1" applyAlignment="1">
      <alignment horizontal="right" vertical="center"/>
    </xf>
    <xf numFmtId="0" fontId="4" fillId="7" borderId="48" xfId="0" applyFont="1" applyFill="1" applyBorder="1" applyAlignment="1">
      <alignment horizontal="left" vertical="center"/>
    </xf>
    <xf numFmtId="0" fontId="4" fillId="7" borderId="47" xfId="0" applyFont="1" applyFill="1" applyBorder="1" applyAlignment="1">
      <alignment vertical="center"/>
    </xf>
    <xf numFmtId="2" fontId="18" fillId="5" borderId="49" xfId="0" applyNumberFormat="1" applyFont="1" applyFill="1" applyBorder="1" applyAlignment="1">
      <alignment horizontal="center" vertical="center"/>
    </xf>
    <xf numFmtId="0" fontId="18" fillId="5" borderId="38" xfId="0" applyFont="1" applyFill="1" applyBorder="1" applyAlignment="1">
      <alignment horizontal="left" vertical="center"/>
    </xf>
    <xf numFmtId="0" fontId="4" fillId="7" borderId="37" xfId="0" applyFont="1" applyFill="1" applyBorder="1" applyAlignment="1">
      <alignment horizontal="left" vertical="center"/>
    </xf>
    <xf numFmtId="0" fontId="4" fillId="7" borderId="38" xfId="0" applyFont="1" applyFill="1" applyBorder="1" applyAlignment="1">
      <alignment vertical="center"/>
    </xf>
    <xf numFmtId="0" fontId="4" fillId="7" borderId="50" xfId="0" applyFont="1" applyFill="1" applyBorder="1" applyAlignment="1">
      <alignment horizontal="left" vertical="center"/>
    </xf>
    <xf numFmtId="0" fontId="4" fillId="7" borderId="51" xfId="0" applyFont="1" applyFill="1" applyBorder="1" applyAlignment="1">
      <alignment vertical="center"/>
    </xf>
    <xf numFmtId="0" fontId="18" fillId="5" borderId="57" xfId="0" applyFont="1" applyFill="1" applyBorder="1" applyAlignment="1">
      <alignment horizontal="left" vertical="center"/>
    </xf>
    <xf numFmtId="0" fontId="4" fillId="7" borderId="58" xfId="0" applyFont="1" applyFill="1" applyBorder="1" applyAlignment="1">
      <alignment horizontal="left" vertical="center"/>
    </xf>
    <xf numFmtId="0" fontId="4" fillId="7" borderId="57" xfId="0" applyFont="1" applyFill="1" applyBorder="1" applyAlignment="1">
      <alignment vertical="center"/>
    </xf>
    <xf numFmtId="2" fontId="18" fillId="5" borderId="59" xfId="0" applyNumberFormat="1" applyFont="1" applyFill="1" applyBorder="1" applyAlignment="1">
      <alignment horizontal="center" vertical="center"/>
    </xf>
    <xf numFmtId="0" fontId="18" fillId="5" borderId="63" xfId="0" applyFont="1" applyFill="1" applyBorder="1" applyAlignment="1">
      <alignment horizontal="left" vertical="center"/>
    </xf>
    <xf numFmtId="0" fontId="4" fillId="0" borderId="64" xfId="0" applyFont="1" applyBorder="1" applyAlignment="1">
      <alignment horizontal="left" vertical="center"/>
    </xf>
    <xf numFmtId="0" fontId="4" fillId="0" borderId="64" xfId="0" applyFont="1" applyBorder="1" applyAlignment="1">
      <alignment vertical="center"/>
    </xf>
    <xf numFmtId="2" fontId="18" fillId="0" borderId="64" xfId="0" applyNumberFormat="1" applyFont="1" applyBorder="1" applyAlignment="1">
      <alignment horizontal="center" vertical="center"/>
    </xf>
    <xf numFmtId="0" fontId="19" fillId="0" borderId="0" xfId="0" applyFont="1" applyAlignment="1">
      <alignment horizontal="center"/>
    </xf>
    <xf numFmtId="2" fontId="9" fillId="6" borderId="66" xfId="0" applyNumberFormat="1" applyFont="1" applyFill="1" applyBorder="1" applyAlignment="1">
      <alignment horizontal="center"/>
    </xf>
    <xf numFmtId="2" fontId="9" fillId="6" borderId="12" xfId="0" applyNumberFormat="1" applyFont="1" applyFill="1" applyBorder="1" applyAlignment="1">
      <alignment horizontal="center"/>
    </xf>
    <xf numFmtId="0" fontId="9" fillId="0" borderId="0" xfId="0" applyFont="1" applyAlignment="1">
      <alignment horizontal="center"/>
    </xf>
    <xf numFmtId="2" fontId="4" fillId="0" borderId="0" xfId="0" applyNumberFormat="1" applyFont="1"/>
    <xf numFmtId="0" fontId="20" fillId="0" borderId="0" xfId="0" applyFont="1" applyAlignment="1">
      <alignment horizontal="center" vertical="center"/>
    </xf>
    <xf numFmtId="2" fontId="3" fillId="0" borderId="0" xfId="0" applyNumberFormat="1" applyFont="1" applyAlignment="1">
      <alignment vertical="center"/>
    </xf>
    <xf numFmtId="0" fontId="3" fillId="0" borderId="0" xfId="0" applyFont="1" applyAlignment="1">
      <alignment horizontal="center" vertical="center"/>
    </xf>
    <xf numFmtId="2" fontId="3" fillId="0" borderId="0" xfId="0" applyNumberFormat="1" applyFont="1" applyAlignment="1">
      <alignment horizontal="right" vertical="center"/>
    </xf>
    <xf numFmtId="0" fontId="9" fillId="0" borderId="0" xfId="0" applyFont="1" applyAlignment="1">
      <alignment horizontal="center" vertical="center"/>
    </xf>
    <xf numFmtId="2" fontId="9" fillId="6" borderId="66" xfId="0" applyNumberFormat="1" applyFont="1" applyFill="1" applyBorder="1" applyAlignment="1">
      <alignment horizontal="right" vertical="center"/>
    </xf>
    <xf numFmtId="166" fontId="9" fillId="6" borderId="67" xfId="0" applyNumberFormat="1" applyFont="1" applyFill="1" applyBorder="1" applyAlignment="1">
      <alignment horizontal="center" vertical="center"/>
    </xf>
    <xf numFmtId="2" fontId="3" fillId="8" borderId="68" xfId="0" applyNumberFormat="1" applyFont="1" applyFill="1" applyBorder="1" applyAlignment="1">
      <alignment horizontal="right" vertical="center"/>
    </xf>
    <xf numFmtId="0" fontId="3" fillId="8" borderId="68" xfId="0" applyFont="1" applyFill="1" applyBorder="1" applyAlignment="1">
      <alignment horizontal="center" vertical="center"/>
    </xf>
    <xf numFmtId="2" fontId="3" fillId="8" borderId="68" xfId="0" applyNumberFormat="1" applyFont="1" applyFill="1" applyBorder="1" applyAlignment="1">
      <alignment horizontal="center" vertical="center"/>
    </xf>
    <xf numFmtId="2" fontId="34" fillId="8" borderId="68" xfId="0" applyNumberFormat="1" applyFont="1" applyFill="1" applyBorder="1" applyAlignment="1">
      <alignment horizontal="center" vertical="center"/>
    </xf>
    <xf numFmtId="0" fontId="13" fillId="2" borderId="1" xfId="0" applyFont="1" applyFill="1" applyBorder="1" applyAlignment="1">
      <alignment horizontal="center"/>
    </xf>
    <xf numFmtId="0" fontId="6" fillId="0" borderId="2" xfId="0" applyFont="1" applyBorder="1"/>
    <xf numFmtId="0" fontId="6" fillId="0" borderId="3" xfId="0" applyFont="1" applyBorder="1"/>
    <xf numFmtId="0" fontId="13" fillId="5" borderId="1" xfId="0" applyFont="1" applyFill="1" applyBorder="1" applyAlignment="1">
      <alignment horizontal="center"/>
    </xf>
    <xf numFmtId="0" fontId="5" fillId="2" borderId="1" xfId="0" applyFont="1" applyFill="1" applyBorder="1" applyAlignment="1">
      <alignment horizontal="center"/>
    </xf>
    <xf numFmtId="0" fontId="2" fillId="3" borderId="4" xfId="0" applyFont="1" applyFill="1" applyBorder="1" applyAlignment="1">
      <alignment horizontal="left" vertical="center"/>
    </xf>
    <xf numFmtId="0" fontId="6" fillId="0" borderId="5" xfId="0" applyFont="1" applyBorder="1"/>
    <xf numFmtId="0" fontId="6" fillId="0" borderId="6" xfId="0" applyFont="1" applyBorder="1"/>
    <xf numFmtId="0" fontId="6" fillId="0" borderId="8" xfId="0" applyFont="1" applyBorder="1"/>
    <xf numFmtId="0" fontId="11" fillId="2" borderId="1" xfId="0" applyFont="1" applyFill="1" applyBorder="1" applyAlignment="1">
      <alignment horizontal="center" vertical="center"/>
    </xf>
    <xf numFmtId="0" fontId="9" fillId="2" borderId="1" xfId="0" applyFont="1" applyFill="1" applyBorder="1" applyAlignment="1">
      <alignment horizontal="center"/>
    </xf>
    <xf numFmtId="0" fontId="9" fillId="2" borderId="9" xfId="0" applyFont="1" applyFill="1" applyBorder="1" applyAlignment="1">
      <alignment horizontal="center" vertical="center" wrapText="1"/>
    </xf>
    <xf numFmtId="0" fontId="6" fillId="0" borderId="10" xfId="0" applyFont="1" applyBorder="1"/>
    <xf numFmtId="0" fontId="6" fillId="0" borderId="13" xfId="0" applyFont="1" applyBorder="1"/>
    <xf numFmtId="0" fontId="6" fillId="0" borderId="14" xfId="0" applyFont="1" applyBorder="1"/>
    <xf numFmtId="0" fontId="4" fillId="0" borderId="29" xfId="0" applyFont="1" applyBorder="1" applyAlignment="1">
      <alignment horizontal="center" vertical="center"/>
    </xf>
    <xf numFmtId="0" fontId="6" fillId="0" borderId="33" xfId="0" applyFont="1" applyBorder="1"/>
    <xf numFmtId="0" fontId="6" fillId="0" borderId="39" xfId="0" applyFont="1" applyBorder="1"/>
    <xf numFmtId="0" fontId="3" fillId="5" borderId="29" xfId="0" applyFont="1" applyFill="1" applyBorder="1" applyAlignment="1">
      <alignment horizontal="center" vertical="center" wrapText="1"/>
    </xf>
    <xf numFmtId="0" fontId="14" fillId="6" borderId="26" xfId="0" applyFont="1" applyFill="1" applyBorder="1" applyAlignment="1">
      <alignment horizontal="center"/>
    </xf>
    <xf numFmtId="0" fontId="6" fillId="0" borderId="27" xfId="0" applyFont="1" applyBorder="1"/>
    <xf numFmtId="0" fontId="6" fillId="0" borderId="28" xfId="0" applyFont="1" applyBorder="1"/>
    <xf numFmtId="0" fontId="33" fillId="6" borderId="30" xfId="0" applyFont="1" applyFill="1" applyBorder="1" applyAlignment="1">
      <alignment horizontal="center" vertical="center"/>
    </xf>
    <xf numFmtId="0" fontId="6" fillId="0" borderId="31" xfId="0" applyFont="1" applyBorder="1"/>
    <xf numFmtId="0" fontId="6" fillId="0" borderId="32" xfId="0" applyFont="1" applyBorder="1"/>
    <xf numFmtId="0" fontId="9" fillId="7" borderId="34" xfId="0" applyFont="1" applyFill="1" applyBorder="1" applyAlignment="1">
      <alignment horizontal="left" vertical="center"/>
    </xf>
    <xf numFmtId="0" fontId="6" fillId="0" borderId="35" xfId="0" applyFont="1" applyBorder="1"/>
    <xf numFmtId="0" fontId="9" fillId="5" borderId="1" xfId="0" applyFont="1" applyFill="1" applyBorder="1" applyAlignment="1">
      <alignment horizontal="left" vertical="center"/>
    </xf>
    <xf numFmtId="0" fontId="6" fillId="0" borderId="36" xfId="0" applyFont="1" applyBorder="1"/>
    <xf numFmtId="0" fontId="9" fillId="7" borderId="40" xfId="0" applyFont="1" applyFill="1" applyBorder="1" applyAlignment="1">
      <alignment horizontal="left" vertical="center"/>
    </xf>
    <xf numFmtId="0" fontId="6" fillId="0" borderId="41" xfId="0" applyFont="1" applyBorder="1"/>
    <xf numFmtId="0" fontId="9" fillId="5" borderId="30" xfId="0" applyFont="1" applyFill="1" applyBorder="1" applyAlignment="1">
      <alignment horizontal="left" vertical="center"/>
    </xf>
    <xf numFmtId="0" fontId="6" fillId="0" borderId="42" xfId="0" applyFont="1" applyBorder="1"/>
    <xf numFmtId="0" fontId="4" fillId="7" borderId="34" xfId="0" applyFont="1" applyFill="1" applyBorder="1" applyAlignment="1">
      <alignment horizontal="left" vertical="center"/>
    </xf>
    <xf numFmtId="0" fontId="6" fillId="0" borderId="43" xfId="0" applyFont="1" applyBorder="1"/>
    <xf numFmtId="0" fontId="6" fillId="0" borderId="44" xfId="0" applyFont="1" applyBorder="1"/>
    <xf numFmtId="2" fontId="18" fillId="5" borderId="45" xfId="0" applyNumberFormat="1" applyFont="1" applyFill="1" applyBorder="1" applyAlignment="1">
      <alignment horizontal="right" vertical="center"/>
    </xf>
    <xf numFmtId="0" fontId="6" fillId="0" borderId="46" xfId="0" applyFont="1" applyBorder="1"/>
    <xf numFmtId="0" fontId="4" fillId="7" borderId="21" xfId="0" applyFont="1" applyFill="1" applyBorder="1" applyAlignment="1">
      <alignment horizontal="left" vertical="center"/>
    </xf>
    <xf numFmtId="2" fontId="18" fillId="5" borderId="4" xfId="0" applyNumberFormat="1" applyFont="1" applyFill="1" applyBorder="1" applyAlignment="1">
      <alignment horizontal="right" vertical="center"/>
    </xf>
    <xf numFmtId="0" fontId="4" fillId="7" borderId="52" xfId="0" applyFont="1" applyFill="1" applyBorder="1" applyAlignment="1">
      <alignment horizontal="left" vertical="center"/>
    </xf>
    <xf numFmtId="0" fontId="6" fillId="0" borderId="53" xfId="0" applyFont="1" applyBorder="1"/>
    <xf numFmtId="0" fontId="6" fillId="0" borderId="54" xfId="0" applyFont="1" applyBorder="1"/>
    <xf numFmtId="2" fontId="18" fillId="5" borderId="55" xfId="0" applyNumberFormat="1" applyFont="1" applyFill="1" applyBorder="1" applyAlignment="1">
      <alignment horizontal="right" vertical="center"/>
    </xf>
    <xf numFmtId="0" fontId="6" fillId="0" borderId="56" xfId="0" applyFont="1" applyBorder="1"/>
    <xf numFmtId="0" fontId="4" fillId="7" borderId="40" xfId="0" applyFont="1" applyFill="1" applyBorder="1" applyAlignment="1">
      <alignment horizontal="left" vertical="center"/>
    </xf>
    <xf numFmtId="0" fontId="6" fillId="0" borderId="60" xfId="0" applyFont="1" applyBorder="1"/>
    <xf numFmtId="0" fontId="6" fillId="0" borderId="61" xfId="0" applyFont="1" applyBorder="1"/>
    <xf numFmtId="2" fontId="18" fillId="5" borderId="62" xfId="0" applyNumberFormat="1" applyFont="1" applyFill="1" applyBorder="1" applyAlignment="1">
      <alignment horizontal="right" vertical="center"/>
    </xf>
    <xf numFmtId="0" fontId="10" fillId="0" borderId="0" xfId="0" applyFont="1"/>
    <xf numFmtId="0" fontId="0" fillId="0" borderId="0" xfId="0"/>
    <xf numFmtId="0" fontId="3" fillId="0" borderId="0" xfId="0" applyFont="1"/>
    <xf numFmtId="0" fontId="6" fillId="0" borderId="65" xfId="0" applyFont="1" applyBorder="1"/>
    <xf numFmtId="0" fontId="20" fillId="0" borderId="0" xfId="0" applyFont="1" applyAlignment="1">
      <alignment horizontal="center" vertical="center"/>
    </xf>
    <xf numFmtId="0" fontId="3" fillId="8" borderId="68" xfId="0" applyFont="1" applyFill="1" applyBorder="1" applyAlignment="1">
      <alignment horizontal="center" vertical="center"/>
    </xf>
    <xf numFmtId="0" fontId="0" fillId="8" borderId="68" xfId="0" applyFill="1" applyBorder="1"/>
    <xf numFmtId="0" fontId="9" fillId="0" borderId="0" xfId="0" applyFont="1" applyAlignment="1">
      <alignment horizontal="right" vertical="center"/>
    </xf>
    <xf numFmtId="0" fontId="23" fillId="2" borderId="1" xfId="0" applyFont="1" applyFill="1" applyBorder="1" applyAlignment="1">
      <alignment horizontal="center" vertical="center"/>
    </xf>
    <xf numFmtId="0" fontId="21" fillId="0" borderId="0" xfId="0" applyFont="1" applyAlignment="1">
      <alignment horizontal="center" vertical="center"/>
    </xf>
    <xf numFmtId="0" fontId="3" fillId="0" borderId="0" xfId="0" applyFont="1" applyAlignment="1">
      <alignment horizontal="center" vertical="center"/>
    </xf>
    <xf numFmtId="2" fontId="22" fillId="2" borderId="1"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57150</xdr:rowOff>
    </xdr:from>
    <xdr:ext cx="676275" cy="5334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00"/>
  <sheetViews>
    <sheetView workbookViewId="0"/>
  </sheetViews>
  <sheetFormatPr defaultColWidth="12.5703125" defaultRowHeight="15" customHeight="1" x14ac:dyDescent="0.2"/>
  <cols>
    <col min="1" max="1" width="112" customWidth="1"/>
    <col min="2" max="2" width="2.5703125" customWidth="1"/>
    <col min="3" max="26" width="8" customWidth="1"/>
  </cols>
  <sheetData>
    <row r="1" spans="1:1" ht="48.75" customHeight="1" x14ac:dyDescent="0.2">
      <c r="A1" s="1" t="s">
        <v>0</v>
      </c>
    </row>
    <row r="2" spans="1:1" ht="72" customHeight="1" x14ac:dyDescent="0.2">
      <c r="A2" s="2" t="s">
        <v>1</v>
      </c>
    </row>
    <row r="3" spans="1:1" ht="68.25" customHeight="1" x14ac:dyDescent="0.2">
      <c r="A3" s="3" t="s">
        <v>2</v>
      </c>
    </row>
    <row r="4" spans="1:1" ht="66.75" customHeight="1" x14ac:dyDescent="0.2">
      <c r="A4" s="3" t="s">
        <v>3</v>
      </c>
    </row>
    <row r="5" spans="1:1" ht="52.5" customHeight="1" x14ac:dyDescent="0.2">
      <c r="A5" s="3" t="s">
        <v>4</v>
      </c>
    </row>
    <row r="6" spans="1:1" ht="21.75" customHeight="1" x14ac:dyDescent="0.2">
      <c r="A6" s="2" t="s">
        <v>5</v>
      </c>
    </row>
    <row r="7" spans="1:1" ht="47.25" customHeight="1" x14ac:dyDescent="0.2">
      <c r="A7" s="3" t="s">
        <v>6</v>
      </c>
    </row>
    <row r="8" spans="1:1" ht="36" customHeight="1" x14ac:dyDescent="0.2">
      <c r="A8" s="3" t="s">
        <v>7</v>
      </c>
    </row>
    <row r="9" spans="1:1" ht="97.5" customHeight="1" x14ac:dyDescent="0.2">
      <c r="A9" s="3" t="s">
        <v>8</v>
      </c>
    </row>
    <row r="10" spans="1:1" ht="38.25" customHeight="1" x14ac:dyDescent="0.2">
      <c r="A10" s="3" t="s">
        <v>9</v>
      </c>
    </row>
    <row r="11" spans="1:1" ht="36" customHeight="1" x14ac:dyDescent="0.2">
      <c r="A11" s="3" t="s">
        <v>10</v>
      </c>
    </row>
    <row r="12" spans="1:1" ht="52.5" customHeight="1" x14ac:dyDescent="0.2">
      <c r="A12" s="3" t="s">
        <v>11</v>
      </c>
    </row>
    <row r="13" spans="1:1" ht="64.5" customHeight="1" x14ac:dyDescent="0.2">
      <c r="A13" s="3" t="s">
        <v>12</v>
      </c>
    </row>
    <row r="14" spans="1:1" ht="51" customHeight="1" x14ac:dyDescent="0.2">
      <c r="A14" s="3" t="s">
        <v>13</v>
      </c>
    </row>
    <row r="15" spans="1:1" ht="52.5" customHeight="1" x14ac:dyDescent="0.2">
      <c r="A15" s="3" t="s">
        <v>14</v>
      </c>
    </row>
    <row r="16" spans="1:1" ht="33" customHeight="1" x14ac:dyDescent="0.2">
      <c r="A16" s="3" t="s">
        <v>15</v>
      </c>
    </row>
    <row r="17" spans="1:1" ht="3" customHeight="1" x14ac:dyDescent="0.2">
      <c r="A17" s="4"/>
    </row>
    <row r="18" spans="1:1" ht="15" customHeight="1" x14ac:dyDescent="0.2">
      <c r="A18" s="5"/>
    </row>
    <row r="19" spans="1:1" ht="15" customHeight="1" x14ac:dyDescent="0.2">
      <c r="A19" s="3"/>
    </row>
    <row r="20" spans="1:1" ht="15" customHeight="1" x14ac:dyDescent="0.2">
      <c r="A20" s="3"/>
    </row>
    <row r="21" spans="1:1" ht="15" customHeight="1" x14ac:dyDescent="0.2">
      <c r="A21" s="3"/>
    </row>
    <row r="22" spans="1:1" ht="15" customHeight="1" x14ac:dyDescent="0.2">
      <c r="A22" s="3"/>
    </row>
    <row r="23" spans="1:1" ht="15" customHeight="1" x14ac:dyDescent="0.2">
      <c r="A23" s="6"/>
    </row>
    <row r="24" spans="1:1" ht="15" customHeight="1" x14ac:dyDescent="0.2">
      <c r="A24" s="6"/>
    </row>
    <row r="25" spans="1:1" ht="15" customHeight="1" x14ac:dyDescent="0.2">
      <c r="A25" s="6"/>
    </row>
    <row r="26" spans="1:1" ht="15" customHeight="1" x14ac:dyDescent="0.2">
      <c r="A26" s="6"/>
    </row>
    <row r="27" spans="1:1" ht="15" customHeight="1" x14ac:dyDescent="0.2">
      <c r="A27" s="6"/>
    </row>
    <row r="28" spans="1:1" ht="12.75" customHeight="1" x14ac:dyDescent="0.2">
      <c r="A28" s="7"/>
    </row>
    <row r="29" spans="1:1" ht="12.75" customHeight="1" x14ac:dyDescent="0.2">
      <c r="A29" s="7"/>
    </row>
    <row r="30" spans="1:1" ht="12.75" customHeight="1" x14ac:dyDescent="0.2">
      <c r="A30" s="7"/>
    </row>
    <row r="31" spans="1:1" ht="12.75" customHeight="1" x14ac:dyDescent="0.2">
      <c r="A31" s="7"/>
    </row>
    <row r="32" spans="1:1" ht="12.75" customHeight="1" x14ac:dyDescent="0.2">
      <c r="A32" s="7"/>
    </row>
    <row r="33" spans="1:1" ht="12.75" customHeight="1" x14ac:dyDescent="0.2">
      <c r="A33" s="7"/>
    </row>
    <row r="34" spans="1:1" ht="12.75" customHeight="1" x14ac:dyDescent="0.2">
      <c r="A34" s="7"/>
    </row>
    <row r="35" spans="1:1" ht="12.75" customHeight="1" x14ac:dyDescent="0.2">
      <c r="A35" s="7"/>
    </row>
    <row r="36" spans="1:1" ht="12.75" customHeight="1" x14ac:dyDescent="0.2">
      <c r="A36" s="7"/>
    </row>
    <row r="37" spans="1:1" ht="12.75" customHeight="1" x14ac:dyDescent="0.2">
      <c r="A37" s="7"/>
    </row>
    <row r="38" spans="1:1" ht="12.75" customHeight="1" x14ac:dyDescent="0.2">
      <c r="A38" s="7"/>
    </row>
    <row r="39" spans="1:1" ht="12.75" customHeight="1" x14ac:dyDescent="0.2">
      <c r="A39" s="7"/>
    </row>
    <row r="40" spans="1:1" ht="12.75" customHeight="1" x14ac:dyDescent="0.2">
      <c r="A40" s="7"/>
    </row>
    <row r="41" spans="1:1" ht="12.75" customHeight="1" x14ac:dyDescent="0.2">
      <c r="A41" s="7"/>
    </row>
    <row r="42" spans="1:1" ht="12.75" customHeight="1" x14ac:dyDescent="0.2">
      <c r="A42" s="7"/>
    </row>
    <row r="43" spans="1:1" ht="12.75" customHeight="1" x14ac:dyDescent="0.2">
      <c r="A43" s="7"/>
    </row>
    <row r="44" spans="1:1" ht="12.75" customHeight="1" x14ac:dyDescent="0.2">
      <c r="A44" s="7"/>
    </row>
    <row r="45" spans="1:1" ht="12.75" customHeight="1" x14ac:dyDescent="0.2">
      <c r="A45" s="7"/>
    </row>
    <row r="46" spans="1:1" ht="12.75" customHeight="1" x14ac:dyDescent="0.2">
      <c r="A46" s="7"/>
    </row>
    <row r="47" spans="1:1" ht="12.75" customHeight="1" x14ac:dyDescent="0.2">
      <c r="A47" s="7"/>
    </row>
    <row r="48" spans="1:1" ht="12.75" customHeight="1" x14ac:dyDescent="0.2">
      <c r="A48" s="7"/>
    </row>
    <row r="49" spans="1:1" ht="12.75" customHeight="1" x14ac:dyDescent="0.2">
      <c r="A49" s="7"/>
    </row>
    <row r="50" spans="1:1" ht="12.75" customHeight="1" x14ac:dyDescent="0.2">
      <c r="A50" s="7"/>
    </row>
    <row r="51" spans="1:1" ht="12.75" customHeight="1" x14ac:dyDescent="0.2">
      <c r="A51" s="7"/>
    </row>
    <row r="52" spans="1:1" ht="12.75" customHeight="1" x14ac:dyDescent="0.2">
      <c r="A52" s="7"/>
    </row>
    <row r="53" spans="1:1" ht="12.75" customHeight="1" x14ac:dyDescent="0.2">
      <c r="A53" s="7"/>
    </row>
    <row r="54" spans="1:1" ht="12.75" customHeight="1" x14ac:dyDescent="0.2">
      <c r="A54" s="7"/>
    </row>
    <row r="55" spans="1:1" ht="12.75" customHeight="1" x14ac:dyDescent="0.2">
      <c r="A55" s="7"/>
    </row>
    <row r="56" spans="1:1" ht="12.75" customHeight="1" x14ac:dyDescent="0.2">
      <c r="A56" s="7"/>
    </row>
    <row r="57" spans="1:1" ht="12.75" customHeight="1" x14ac:dyDescent="0.2">
      <c r="A57" s="7"/>
    </row>
    <row r="58" spans="1:1" ht="12.75" customHeight="1" x14ac:dyDescent="0.2">
      <c r="A58" s="7"/>
    </row>
    <row r="59" spans="1:1" ht="12.75" customHeight="1" x14ac:dyDescent="0.2">
      <c r="A59" s="7"/>
    </row>
    <row r="60" spans="1:1" ht="12.75" customHeight="1" x14ac:dyDescent="0.2">
      <c r="A60" s="7"/>
    </row>
    <row r="61" spans="1:1" ht="12.75" customHeight="1" x14ac:dyDescent="0.2">
      <c r="A61" s="7"/>
    </row>
    <row r="62" spans="1:1" ht="12.75" customHeight="1" x14ac:dyDescent="0.2">
      <c r="A62" s="7"/>
    </row>
    <row r="63" spans="1:1" ht="12.75" customHeight="1" x14ac:dyDescent="0.2">
      <c r="A63" s="7"/>
    </row>
    <row r="64" spans="1:1" ht="12.75" customHeight="1" x14ac:dyDescent="0.2">
      <c r="A64" s="7"/>
    </row>
    <row r="65" spans="1:1" ht="12.75" customHeight="1" x14ac:dyDescent="0.2">
      <c r="A65" s="7"/>
    </row>
    <row r="66" spans="1:1" ht="12.75" customHeight="1" x14ac:dyDescent="0.2">
      <c r="A66" s="7"/>
    </row>
    <row r="67" spans="1:1" ht="12.75" customHeight="1" x14ac:dyDescent="0.2">
      <c r="A67" s="7"/>
    </row>
    <row r="68" spans="1:1" ht="12.75" customHeight="1" x14ac:dyDescent="0.2">
      <c r="A68" s="7"/>
    </row>
    <row r="69" spans="1:1" ht="12.75" customHeight="1" x14ac:dyDescent="0.2">
      <c r="A69" s="7"/>
    </row>
    <row r="70" spans="1:1" ht="12.75" customHeight="1" x14ac:dyDescent="0.2">
      <c r="A70" s="7"/>
    </row>
    <row r="71" spans="1:1" ht="12.75" customHeight="1" x14ac:dyDescent="0.2">
      <c r="A71" s="7"/>
    </row>
    <row r="72" spans="1:1" ht="12.75" customHeight="1" x14ac:dyDescent="0.2">
      <c r="A72" s="7"/>
    </row>
    <row r="73" spans="1:1" ht="12.75" customHeight="1" x14ac:dyDescent="0.2">
      <c r="A73" s="7"/>
    </row>
    <row r="74" spans="1:1" ht="12.75" customHeight="1" x14ac:dyDescent="0.2">
      <c r="A74" s="7"/>
    </row>
    <row r="75" spans="1:1" ht="12.75" customHeight="1" x14ac:dyDescent="0.2">
      <c r="A75" s="7"/>
    </row>
    <row r="76" spans="1:1" ht="12.75" customHeight="1" x14ac:dyDescent="0.2">
      <c r="A76" s="7"/>
    </row>
    <row r="77" spans="1:1" ht="12.75" customHeight="1" x14ac:dyDescent="0.2">
      <c r="A77" s="7"/>
    </row>
    <row r="78" spans="1:1" ht="12.75" customHeight="1" x14ac:dyDescent="0.2">
      <c r="A78" s="7"/>
    </row>
    <row r="79" spans="1:1" ht="12.75" customHeight="1" x14ac:dyDescent="0.2">
      <c r="A79" s="7"/>
    </row>
    <row r="80" spans="1:1" ht="12.75" customHeight="1" x14ac:dyDescent="0.2">
      <c r="A80" s="7"/>
    </row>
    <row r="81" spans="1:1" ht="12.75" customHeight="1" x14ac:dyDescent="0.2">
      <c r="A81" s="7"/>
    </row>
    <row r="82" spans="1:1" ht="12.75" customHeight="1" x14ac:dyDescent="0.2">
      <c r="A82" s="7"/>
    </row>
    <row r="83" spans="1:1" ht="12.75" customHeight="1" x14ac:dyDescent="0.2">
      <c r="A83" s="7"/>
    </row>
    <row r="84" spans="1:1" ht="12.75" customHeight="1" x14ac:dyDescent="0.2">
      <c r="A84" s="7"/>
    </row>
    <row r="85" spans="1:1" ht="12.75" customHeight="1" x14ac:dyDescent="0.2">
      <c r="A85" s="7"/>
    </row>
    <row r="86" spans="1:1" ht="12.75" customHeight="1" x14ac:dyDescent="0.2">
      <c r="A86" s="7"/>
    </row>
    <row r="87" spans="1:1" ht="12.75" customHeight="1" x14ac:dyDescent="0.2">
      <c r="A87" s="7"/>
    </row>
    <row r="88" spans="1:1" ht="12.75" customHeight="1" x14ac:dyDescent="0.2">
      <c r="A88" s="7"/>
    </row>
    <row r="89" spans="1:1" ht="12.75" customHeight="1" x14ac:dyDescent="0.2">
      <c r="A89" s="7"/>
    </row>
    <row r="90" spans="1:1" ht="12.75" customHeight="1" x14ac:dyDescent="0.2">
      <c r="A90" s="7"/>
    </row>
    <row r="91" spans="1:1" ht="12.75" customHeight="1" x14ac:dyDescent="0.2">
      <c r="A91" s="7"/>
    </row>
    <row r="92" spans="1:1" ht="12.75" customHeight="1" x14ac:dyDescent="0.2">
      <c r="A92" s="7"/>
    </row>
    <row r="93" spans="1:1" ht="12.75" customHeight="1" x14ac:dyDescent="0.2">
      <c r="A93" s="7"/>
    </row>
    <row r="94" spans="1:1" ht="12.75" customHeight="1" x14ac:dyDescent="0.2">
      <c r="A94" s="7"/>
    </row>
    <row r="95" spans="1:1" ht="12.75" customHeight="1" x14ac:dyDescent="0.2">
      <c r="A95" s="7"/>
    </row>
    <row r="96" spans="1:1" ht="12.75" customHeight="1" x14ac:dyDescent="0.2">
      <c r="A96" s="7"/>
    </row>
    <row r="97" spans="1:1" ht="12.75" customHeight="1" x14ac:dyDescent="0.2">
      <c r="A97" s="7"/>
    </row>
    <row r="98" spans="1:1" ht="12.75" customHeight="1" x14ac:dyDescent="0.2">
      <c r="A98" s="7"/>
    </row>
    <row r="99" spans="1:1" ht="12.75" customHeight="1" x14ac:dyDescent="0.2">
      <c r="A99" s="7"/>
    </row>
    <row r="100" spans="1:1" ht="12.75" customHeight="1" x14ac:dyDescent="0.2">
      <c r="A100" s="7"/>
    </row>
    <row r="101" spans="1:1" ht="12.75" customHeight="1" x14ac:dyDescent="0.2">
      <c r="A101" s="7"/>
    </row>
    <row r="102" spans="1:1" ht="12.75" customHeight="1" x14ac:dyDescent="0.2">
      <c r="A102" s="7"/>
    </row>
    <row r="103" spans="1:1" ht="12.75" customHeight="1" x14ac:dyDescent="0.2">
      <c r="A103" s="7"/>
    </row>
    <row r="104" spans="1:1" ht="12.75" customHeight="1" x14ac:dyDescent="0.2">
      <c r="A104" s="7"/>
    </row>
    <row r="105" spans="1:1" ht="12.75" customHeight="1" x14ac:dyDescent="0.2">
      <c r="A105" s="7"/>
    </row>
    <row r="106" spans="1:1" ht="12.75" customHeight="1" x14ac:dyDescent="0.2">
      <c r="A106" s="7"/>
    </row>
    <row r="107" spans="1:1" ht="12.75" customHeight="1" x14ac:dyDescent="0.2">
      <c r="A107" s="7"/>
    </row>
    <row r="108" spans="1:1" ht="12.75" customHeight="1" x14ac:dyDescent="0.2">
      <c r="A108" s="7"/>
    </row>
    <row r="109" spans="1:1" ht="12.75" customHeight="1" x14ac:dyDescent="0.2">
      <c r="A109" s="7"/>
    </row>
    <row r="110" spans="1:1" ht="12.75" customHeight="1" x14ac:dyDescent="0.2">
      <c r="A110" s="7"/>
    </row>
    <row r="111" spans="1:1" ht="12.75" customHeight="1" x14ac:dyDescent="0.2">
      <c r="A111" s="7"/>
    </row>
    <row r="112" spans="1:1" ht="12.75" customHeight="1" x14ac:dyDescent="0.2">
      <c r="A112" s="7"/>
    </row>
    <row r="113" spans="1:1" ht="12.75" customHeight="1" x14ac:dyDescent="0.2">
      <c r="A113" s="7"/>
    </row>
    <row r="114" spans="1:1" ht="12.75" customHeight="1" x14ac:dyDescent="0.2">
      <c r="A114" s="7"/>
    </row>
    <row r="115" spans="1:1" ht="12.75" customHeight="1" x14ac:dyDescent="0.2">
      <c r="A115" s="7"/>
    </row>
    <row r="116" spans="1:1" ht="12.75" customHeight="1" x14ac:dyDescent="0.2">
      <c r="A116" s="7"/>
    </row>
    <row r="117" spans="1:1" ht="12.75" customHeight="1" x14ac:dyDescent="0.2">
      <c r="A117" s="7"/>
    </row>
    <row r="118" spans="1:1" ht="12.75" customHeight="1" x14ac:dyDescent="0.2">
      <c r="A118" s="7"/>
    </row>
    <row r="119" spans="1:1" ht="12.75" customHeight="1" x14ac:dyDescent="0.2">
      <c r="A119" s="7"/>
    </row>
    <row r="120" spans="1:1" ht="12.75" customHeight="1" x14ac:dyDescent="0.2">
      <c r="A120" s="7"/>
    </row>
    <row r="121" spans="1:1" ht="12.75" customHeight="1" x14ac:dyDescent="0.2">
      <c r="A121" s="7"/>
    </row>
    <row r="122" spans="1:1" ht="12.75" customHeight="1" x14ac:dyDescent="0.2">
      <c r="A122" s="7"/>
    </row>
    <row r="123" spans="1:1" ht="12.75" customHeight="1" x14ac:dyDescent="0.2">
      <c r="A123" s="7"/>
    </row>
    <row r="124" spans="1:1" ht="12.75" customHeight="1" x14ac:dyDescent="0.2">
      <c r="A124" s="7"/>
    </row>
    <row r="125" spans="1:1" ht="12.75" customHeight="1" x14ac:dyDescent="0.2">
      <c r="A125" s="7"/>
    </row>
    <row r="126" spans="1:1" ht="12.75" customHeight="1" x14ac:dyDescent="0.2">
      <c r="A126" s="7"/>
    </row>
    <row r="127" spans="1:1" ht="12.75" customHeight="1" x14ac:dyDescent="0.2">
      <c r="A127" s="7"/>
    </row>
    <row r="128" spans="1:1" ht="12.75" customHeight="1" x14ac:dyDescent="0.2">
      <c r="A128" s="7"/>
    </row>
    <row r="129" spans="1:1" ht="12.75" customHeight="1" x14ac:dyDescent="0.2">
      <c r="A129" s="7"/>
    </row>
    <row r="130" spans="1:1" ht="12.75" customHeight="1" x14ac:dyDescent="0.2">
      <c r="A130" s="7"/>
    </row>
    <row r="131" spans="1:1" ht="12.75" customHeight="1" x14ac:dyDescent="0.2">
      <c r="A131" s="7"/>
    </row>
    <row r="132" spans="1:1" ht="12.75" customHeight="1" x14ac:dyDescent="0.2">
      <c r="A132" s="7"/>
    </row>
    <row r="133" spans="1:1" ht="12.75" customHeight="1" x14ac:dyDescent="0.2">
      <c r="A133" s="7"/>
    </row>
    <row r="134" spans="1:1" ht="12.75" customHeight="1" x14ac:dyDescent="0.2">
      <c r="A134" s="7"/>
    </row>
    <row r="135" spans="1:1" ht="12.75" customHeight="1" x14ac:dyDescent="0.2">
      <c r="A135" s="7"/>
    </row>
    <row r="136" spans="1:1" ht="12.75" customHeight="1" x14ac:dyDescent="0.2">
      <c r="A136" s="7"/>
    </row>
    <row r="137" spans="1:1" ht="12.75" customHeight="1" x14ac:dyDescent="0.2">
      <c r="A137" s="7"/>
    </row>
    <row r="138" spans="1:1" ht="12.75" customHeight="1" x14ac:dyDescent="0.2">
      <c r="A138" s="7"/>
    </row>
    <row r="139" spans="1:1" ht="12.75" customHeight="1" x14ac:dyDescent="0.2">
      <c r="A139" s="7"/>
    </row>
    <row r="140" spans="1:1" ht="12.75" customHeight="1" x14ac:dyDescent="0.2">
      <c r="A140" s="7"/>
    </row>
    <row r="141" spans="1:1" ht="12.75" customHeight="1" x14ac:dyDescent="0.2">
      <c r="A141" s="7"/>
    </row>
    <row r="142" spans="1:1" ht="12.75" customHeight="1" x14ac:dyDescent="0.2">
      <c r="A142" s="7"/>
    </row>
    <row r="143" spans="1:1" ht="12.75" customHeight="1" x14ac:dyDescent="0.2">
      <c r="A143" s="7"/>
    </row>
    <row r="144" spans="1:1" ht="12.75" customHeight="1" x14ac:dyDescent="0.2">
      <c r="A144" s="7"/>
    </row>
    <row r="145" spans="1:1" ht="12.75" customHeight="1" x14ac:dyDescent="0.2">
      <c r="A145" s="7"/>
    </row>
    <row r="146" spans="1:1" ht="12.75" customHeight="1" x14ac:dyDescent="0.2">
      <c r="A146" s="7"/>
    </row>
    <row r="147" spans="1:1" ht="12.75" customHeight="1" x14ac:dyDescent="0.2">
      <c r="A147" s="7"/>
    </row>
    <row r="148" spans="1:1" ht="12.75" customHeight="1" x14ac:dyDescent="0.2">
      <c r="A148" s="7"/>
    </row>
    <row r="149" spans="1:1" ht="12.75" customHeight="1" x14ac:dyDescent="0.2">
      <c r="A149" s="7"/>
    </row>
    <row r="150" spans="1:1" ht="12.75" customHeight="1" x14ac:dyDescent="0.2">
      <c r="A150" s="7"/>
    </row>
    <row r="151" spans="1:1" ht="12.75" customHeight="1" x14ac:dyDescent="0.2">
      <c r="A151" s="7"/>
    </row>
    <row r="152" spans="1:1" ht="12.75" customHeight="1" x14ac:dyDescent="0.2">
      <c r="A152" s="7"/>
    </row>
    <row r="153" spans="1:1" ht="12.75" customHeight="1" x14ac:dyDescent="0.2">
      <c r="A153" s="7"/>
    </row>
    <row r="154" spans="1:1" ht="12.75" customHeight="1" x14ac:dyDescent="0.2">
      <c r="A154" s="7"/>
    </row>
    <row r="155" spans="1:1" ht="12.75" customHeight="1" x14ac:dyDescent="0.2">
      <c r="A155" s="7"/>
    </row>
    <row r="156" spans="1:1" ht="12.75" customHeight="1" x14ac:dyDescent="0.2">
      <c r="A156" s="7"/>
    </row>
    <row r="157" spans="1:1" ht="12.75" customHeight="1" x14ac:dyDescent="0.2">
      <c r="A157" s="7"/>
    </row>
    <row r="158" spans="1:1" ht="12.75" customHeight="1" x14ac:dyDescent="0.2">
      <c r="A158" s="7"/>
    </row>
    <row r="159" spans="1:1" ht="12.75" customHeight="1" x14ac:dyDescent="0.2">
      <c r="A159" s="7"/>
    </row>
    <row r="160" spans="1:1" ht="12.75" customHeight="1" x14ac:dyDescent="0.2">
      <c r="A160" s="7"/>
    </row>
    <row r="161" spans="1:1" ht="12.75" customHeight="1" x14ac:dyDescent="0.2">
      <c r="A161" s="7"/>
    </row>
    <row r="162" spans="1:1" ht="12.75" customHeight="1" x14ac:dyDescent="0.2">
      <c r="A162" s="7"/>
    </row>
    <row r="163" spans="1:1" ht="12.75" customHeight="1" x14ac:dyDescent="0.2">
      <c r="A163" s="7"/>
    </row>
    <row r="164" spans="1:1" ht="12.75" customHeight="1" x14ac:dyDescent="0.2">
      <c r="A164" s="7"/>
    </row>
    <row r="165" spans="1:1" ht="12.75" customHeight="1" x14ac:dyDescent="0.2">
      <c r="A165" s="7"/>
    </row>
    <row r="166" spans="1:1" ht="12.75" customHeight="1" x14ac:dyDescent="0.2">
      <c r="A166" s="7"/>
    </row>
    <row r="167" spans="1:1" ht="12.75" customHeight="1" x14ac:dyDescent="0.2">
      <c r="A167" s="7"/>
    </row>
    <row r="168" spans="1:1" ht="12.75" customHeight="1" x14ac:dyDescent="0.2">
      <c r="A168" s="7"/>
    </row>
    <row r="169" spans="1:1" ht="12.75" customHeight="1" x14ac:dyDescent="0.2">
      <c r="A169" s="7"/>
    </row>
    <row r="170" spans="1:1" ht="12.75" customHeight="1" x14ac:dyDescent="0.2">
      <c r="A170" s="7"/>
    </row>
    <row r="171" spans="1:1" ht="12.75" customHeight="1" x14ac:dyDescent="0.2">
      <c r="A171" s="7"/>
    </row>
    <row r="172" spans="1:1" ht="12.75" customHeight="1" x14ac:dyDescent="0.2">
      <c r="A172" s="7"/>
    </row>
    <row r="173" spans="1:1" ht="12.75" customHeight="1" x14ac:dyDescent="0.2">
      <c r="A173" s="7"/>
    </row>
    <row r="174" spans="1:1" ht="12.75" customHeight="1" x14ac:dyDescent="0.2">
      <c r="A174" s="7"/>
    </row>
    <row r="175" spans="1:1" ht="12.75" customHeight="1" x14ac:dyDescent="0.2">
      <c r="A175" s="7"/>
    </row>
    <row r="176" spans="1:1" ht="12.75" customHeight="1" x14ac:dyDescent="0.2">
      <c r="A176" s="7"/>
    </row>
    <row r="177" spans="1:1" ht="12.75" customHeight="1" x14ac:dyDescent="0.2">
      <c r="A177" s="7"/>
    </row>
    <row r="178" spans="1:1" ht="12.75" customHeight="1" x14ac:dyDescent="0.2">
      <c r="A178" s="7"/>
    </row>
    <row r="179" spans="1:1" ht="12.75" customHeight="1" x14ac:dyDescent="0.2">
      <c r="A179" s="7"/>
    </row>
    <row r="180" spans="1:1" ht="12.75" customHeight="1" x14ac:dyDescent="0.2">
      <c r="A180" s="7"/>
    </row>
    <row r="181" spans="1:1" ht="12.75" customHeight="1" x14ac:dyDescent="0.2">
      <c r="A181" s="7"/>
    </row>
    <row r="182" spans="1:1" ht="12.75" customHeight="1" x14ac:dyDescent="0.2">
      <c r="A182" s="7"/>
    </row>
    <row r="183" spans="1:1" ht="12.75" customHeight="1" x14ac:dyDescent="0.2">
      <c r="A183" s="7"/>
    </row>
    <row r="184" spans="1:1" ht="12.75" customHeight="1" x14ac:dyDescent="0.2">
      <c r="A184" s="7"/>
    </row>
    <row r="185" spans="1:1" ht="12.75" customHeight="1" x14ac:dyDescent="0.2">
      <c r="A185" s="7"/>
    </row>
    <row r="186" spans="1:1" ht="12.75" customHeight="1" x14ac:dyDescent="0.2">
      <c r="A186" s="7"/>
    </row>
    <row r="187" spans="1:1" ht="12.75" customHeight="1" x14ac:dyDescent="0.2">
      <c r="A187" s="7"/>
    </row>
    <row r="188" spans="1:1" ht="12.75" customHeight="1" x14ac:dyDescent="0.2">
      <c r="A188" s="7"/>
    </row>
    <row r="189" spans="1:1" ht="12.75" customHeight="1" x14ac:dyDescent="0.2">
      <c r="A189" s="7"/>
    </row>
    <row r="190" spans="1:1" ht="12.75" customHeight="1" x14ac:dyDescent="0.2">
      <c r="A190" s="7"/>
    </row>
    <row r="191" spans="1:1" ht="12.75" customHeight="1" x14ac:dyDescent="0.2">
      <c r="A191" s="7"/>
    </row>
    <row r="192" spans="1:1" ht="12.75" customHeight="1" x14ac:dyDescent="0.2">
      <c r="A192" s="7"/>
    </row>
    <row r="193" spans="1:1" ht="12.75" customHeight="1" x14ac:dyDescent="0.2">
      <c r="A193" s="7"/>
    </row>
    <row r="194" spans="1:1" ht="12.75" customHeight="1" x14ac:dyDescent="0.2">
      <c r="A194" s="7"/>
    </row>
    <row r="195" spans="1:1" ht="12.75" customHeight="1" x14ac:dyDescent="0.2">
      <c r="A195" s="7"/>
    </row>
    <row r="196" spans="1:1" ht="12.75" customHeight="1" x14ac:dyDescent="0.2">
      <c r="A196" s="7"/>
    </row>
    <row r="197" spans="1:1" ht="12.75" customHeight="1" x14ac:dyDescent="0.2">
      <c r="A197" s="7"/>
    </row>
    <row r="198" spans="1:1" ht="12.75" customHeight="1" x14ac:dyDescent="0.2">
      <c r="A198" s="7"/>
    </row>
    <row r="199" spans="1:1" ht="12.75" customHeight="1" x14ac:dyDescent="0.2">
      <c r="A199" s="7"/>
    </row>
    <row r="200" spans="1:1" ht="12.75" customHeight="1" x14ac:dyDescent="0.2">
      <c r="A200" s="7"/>
    </row>
    <row r="201" spans="1:1" ht="12.75" customHeight="1" x14ac:dyDescent="0.2">
      <c r="A201" s="7"/>
    </row>
    <row r="202" spans="1:1" ht="12.75" customHeight="1" x14ac:dyDescent="0.2">
      <c r="A202" s="7"/>
    </row>
    <row r="203" spans="1:1" ht="12.75" customHeight="1" x14ac:dyDescent="0.2">
      <c r="A203" s="7"/>
    </row>
    <row r="204" spans="1:1" ht="12.75" customHeight="1" x14ac:dyDescent="0.2">
      <c r="A204" s="7"/>
    </row>
    <row r="205" spans="1:1" ht="12.75" customHeight="1" x14ac:dyDescent="0.2">
      <c r="A205" s="7"/>
    </row>
    <row r="206" spans="1:1" ht="12.75" customHeight="1" x14ac:dyDescent="0.2">
      <c r="A206" s="7"/>
    </row>
    <row r="207" spans="1:1" ht="12.75" customHeight="1" x14ac:dyDescent="0.2">
      <c r="A207" s="7"/>
    </row>
    <row r="208" spans="1:1" ht="12.75" customHeight="1" x14ac:dyDescent="0.2">
      <c r="A208" s="7"/>
    </row>
    <row r="209" spans="1:1" ht="12.75" customHeight="1" x14ac:dyDescent="0.2">
      <c r="A209" s="7"/>
    </row>
    <row r="210" spans="1:1" ht="12.75" customHeight="1" x14ac:dyDescent="0.2">
      <c r="A210" s="7"/>
    </row>
    <row r="211" spans="1:1" ht="12.75" customHeight="1" x14ac:dyDescent="0.2">
      <c r="A211" s="7"/>
    </row>
    <row r="212" spans="1:1" ht="12.75" customHeight="1" x14ac:dyDescent="0.2">
      <c r="A212" s="7"/>
    </row>
    <row r="213" spans="1:1" ht="12.75" customHeight="1" x14ac:dyDescent="0.2">
      <c r="A213" s="7"/>
    </row>
    <row r="214" spans="1:1" ht="12.75" customHeight="1" x14ac:dyDescent="0.2">
      <c r="A214" s="7"/>
    </row>
    <row r="215" spans="1:1" ht="12.75" customHeight="1" x14ac:dyDescent="0.2">
      <c r="A215" s="7"/>
    </row>
    <row r="216" spans="1:1" ht="12.75" customHeight="1" x14ac:dyDescent="0.2">
      <c r="A216" s="7"/>
    </row>
    <row r="217" spans="1:1" ht="12.75" customHeight="1" x14ac:dyDescent="0.2">
      <c r="A217" s="7"/>
    </row>
    <row r="218" spans="1:1" ht="12.75" customHeight="1" x14ac:dyDescent="0.2">
      <c r="A218" s="7"/>
    </row>
    <row r="219" spans="1:1" ht="12.75" customHeight="1" x14ac:dyDescent="0.2">
      <c r="A219" s="7"/>
    </row>
    <row r="220" spans="1:1" ht="12.75" customHeight="1" x14ac:dyDescent="0.2">
      <c r="A220" s="7"/>
    </row>
    <row r="221" spans="1:1" ht="12.75" customHeight="1" x14ac:dyDescent="0.2">
      <c r="A221" s="7"/>
    </row>
    <row r="222" spans="1:1" ht="12.75" customHeight="1" x14ac:dyDescent="0.2">
      <c r="A222" s="7"/>
    </row>
    <row r="223" spans="1:1" ht="12.75" customHeight="1" x14ac:dyDescent="0.2">
      <c r="A223" s="7"/>
    </row>
    <row r="224" spans="1:1" ht="12.75" customHeight="1" x14ac:dyDescent="0.2">
      <c r="A224" s="7"/>
    </row>
    <row r="225" spans="1:1" ht="12.75" customHeight="1" x14ac:dyDescent="0.2">
      <c r="A225" s="7"/>
    </row>
    <row r="226" spans="1:1" ht="12.75" customHeight="1" x14ac:dyDescent="0.2">
      <c r="A226" s="7"/>
    </row>
    <row r="227" spans="1:1" ht="12.75" customHeight="1" x14ac:dyDescent="0.2">
      <c r="A227" s="7"/>
    </row>
    <row r="228" spans="1:1" ht="12.75" customHeight="1" x14ac:dyDescent="0.2">
      <c r="A228" s="7"/>
    </row>
    <row r="229" spans="1:1" ht="12.75" customHeight="1" x14ac:dyDescent="0.2">
      <c r="A229" s="7"/>
    </row>
    <row r="230" spans="1:1" ht="12.75" customHeight="1" x14ac:dyDescent="0.2">
      <c r="A230" s="7"/>
    </row>
    <row r="231" spans="1:1" ht="12.75" customHeight="1" x14ac:dyDescent="0.2">
      <c r="A231" s="7"/>
    </row>
    <row r="232" spans="1:1" ht="12.75" customHeight="1" x14ac:dyDescent="0.2">
      <c r="A232" s="7"/>
    </row>
    <row r="233" spans="1:1" ht="12.75" customHeight="1" x14ac:dyDescent="0.2">
      <c r="A233" s="7"/>
    </row>
    <row r="234" spans="1:1" ht="12.75" customHeight="1" x14ac:dyDescent="0.2">
      <c r="A234" s="7"/>
    </row>
    <row r="235" spans="1:1" ht="12.75" customHeight="1" x14ac:dyDescent="0.2">
      <c r="A235" s="7"/>
    </row>
    <row r="236" spans="1:1" ht="12.75" customHeight="1" x14ac:dyDescent="0.2">
      <c r="A236" s="7"/>
    </row>
    <row r="237" spans="1:1" ht="12.75" customHeight="1" x14ac:dyDescent="0.2">
      <c r="A237" s="7"/>
    </row>
    <row r="238" spans="1:1" ht="12.75" customHeight="1" x14ac:dyDescent="0.2">
      <c r="A238" s="7"/>
    </row>
    <row r="239" spans="1:1" ht="12.75" customHeight="1" x14ac:dyDescent="0.2">
      <c r="A239" s="7"/>
    </row>
    <row r="240" spans="1:1" ht="12.75" customHeight="1" x14ac:dyDescent="0.2">
      <c r="A240" s="7"/>
    </row>
    <row r="241" spans="1:1" ht="12.75" customHeight="1" x14ac:dyDescent="0.2">
      <c r="A241" s="7"/>
    </row>
    <row r="242" spans="1:1" ht="12.75" customHeight="1" x14ac:dyDescent="0.2">
      <c r="A242" s="7"/>
    </row>
    <row r="243" spans="1:1" ht="12.75" customHeight="1" x14ac:dyDescent="0.2">
      <c r="A243" s="7"/>
    </row>
    <row r="244" spans="1:1" ht="12.75" customHeight="1" x14ac:dyDescent="0.2">
      <c r="A244" s="7"/>
    </row>
    <row r="245" spans="1:1" ht="12.75" customHeight="1" x14ac:dyDescent="0.2">
      <c r="A245" s="7"/>
    </row>
    <row r="246" spans="1:1" ht="12.75" customHeight="1" x14ac:dyDescent="0.2">
      <c r="A246" s="7"/>
    </row>
    <row r="247" spans="1:1" ht="12.75" customHeight="1" x14ac:dyDescent="0.2">
      <c r="A247" s="7"/>
    </row>
    <row r="248" spans="1:1" ht="12.75" customHeight="1" x14ac:dyDescent="0.2">
      <c r="A248" s="7"/>
    </row>
    <row r="249" spans="1:1" ht="12.75" customHeight="1" x14ac:dyDescent="0.2">
      <c r="A249" s="7"/>
    </row>
    <row r="250" spans="1:1" ht="12.75" customHeight="1" x14ac:dyDescent="0.2">
      <c r="A250" s="7"/>
    </row>
    <row r="251" spans="1:1" ht="12.75" customHeight="1" x14ac:dyDescent="0.2">
      <c r="A251" s="7"/>
    </row>
    <row r="252" spans="1:1" ht="12.75" customHeight="1" x14ac:dyDescent="0.2">
      <c r="A252" s="7"/>
    </row>
    <row r="253" spans="1:1" ht="12.75" customHeight="1" x14ac:dyDescent="0.2">
      <c r="A253" s="7"/>
    </row>
    <row r="254" spans="1:1" ht="12.75" customHeight="1" x14ac:dyDescent="0.2">
      <c r="A254" s="7"/>
    </row>
    <row r="255" spans="1:1" ht="12.75" customHeight="1" x14ac:dyDescent="0.2">
      <c r="A255" s="7"/>
    </row>
    <row r="256" spans="1:1" ht="12.75" customHeight="1" x14ac:dyDescent="0.2">
      <c r="A256" s="7"/>
    </row>
    <row r="257" spans="1:1" ht="12.75" customHeight="1" x14ac:dyDescent="0.2">
      <c r="A257" s="7"/>
    </row>
    <row r="258" spans="1:1" ht="12.75" customHeight="1" x14ac:dyDescent="0.2">
      <c r="A258" s="7"/>
    </row>
    <row r="259" spans="1:1" ht="12.75" customHeight="1" x14ac:dyDescent="0.2">
      <c r="A259" s="7"/>
    </row>
    <row r="260" spans="1:1" ht="12.75" customHeight="1" x14ac:dyDescent="0.2">
      <c r="A260" s="7"/>
    </row>
    <row r="261" spans="1:1" ht="12.75" customHeight="1" x14ac:dyDescent="0.2">
      <c r="A261" s="7"/>
    </row>
    <row r="262" spans="1:1" ht="12.75" customHeight="1" x14ac:dyDescent="0.2">
      <c r="A262" s="7"/>
    </row>
    <row r="263" spans="1:1" ht="12.75" customHeight="1" x14ac:dyDescent="0.2">
      <c r="A263" s="7"/>
    </row>
    <row r="264" spans="1:1" ht="12.75" customHeight="1" x14ac:dyDescent="0.2">
      <c r="A264" s="7"/>
    </row>
    <row r="265" spans="1:1" ht="12.75" customHeight="1" x14ac:dyDescent="0.2">
      <c r="A265" s="7"/>
    </row>
    <row r="266" spans="1:1" ht="12.75" customHeight="1" x14ac:dyDescent="0.2">
      <c r="A266" s="7"/>
    </row>
    <row r="267" spans="1:1" ht="12.75" customHeight="1" x14ac:dyDescent="0.2">
      <c r="A267" s="7"/>
    </row>
    <row r="268" spans="1:1" ht="12.75" customHeight="1" x14ac:dyDescent="0.2">
      <c r="A268" s="7"/>
    </row>
    <row r="269" spans="1:1" ht="12.75" customHeight="1" x14ac:dyDescent="0.2">
      <c r="A269" s="7"/>
    </row>
    <row r="270" spans="1:1" ht="12.75" customHeight="1" x14ac:dyDescent="0.2">
      <c r="A270" s="7"/>
    </row>
    <row r="271" spans="1:1" ht="12.75" customHeight="1" x14ac:dyDescent="0.2">
      <c r="A271" s="7"/>
    </row>
    <row r="272" spans="1:1" ht="12.75" customHeight="1" x14ac:dyDescent="0.2">
      <c r="A272" s="7"/>
    </row>
    <row r="273" spans="1:1" ht="12.75" customHeight="1" x14ac:dyDescent="0.2">
      <c r="A273" s="7"/>
    </row>
    <row r="274" spans="1:1" ht="12.75" customHeight="1" x14ac:dyDescent="0.2">
      <c r="A274" s="7"/>
    </row>
    <row r="275" spans="1:1" ht="12.75" customHeight="1" x14ac:dyDescent="0.2">
      <c r="A275" s="7"/>
    </row>
    <row r="276" spans="1:1" ht="12.75" customHeight="1" x14ac:dyDescent="0.2">
      <c r="A276" s="7"/>
    </row>
    <row r="277" spans="1:1" ht="12.75" customHeight="1" x14ac:dyDescent="0.2">
      <c r="A277" s="7"/>
    </row>
    <row r="278" spans="1:1" ht="12.75" customHeight="1" x14ac:dyDescent="0.2">
      <c r="A278" s="7"/>
    </row>
    <row r="279" spans="1:1" ht="12.75" customHeight="1" x14ac:dyDescent="0.2">
      <c r="A279" s="7"/>
    </row>
    <row r="280" spans="1:1" ht="12.75" customHeight="1" x14ac:dyDescent="0.2">
      <c r="A280" s="7"/>
    </row>
    <row r="281" spans="1:1" ht="12.75" customHeight="1" x14ac:dyDescent="0.2">
      <c r="A281" s="7"/>
    </row>
    <row r="282" spans="1:1" ht="12.75" customHeight="1" x14ac:dyDescent="0.2">
      <c r="A282" s="7"/>
    </row>
    <row r="283" spans="1:1" ht="12.75" customHeight="1" x14ac:dyDescent="0.2">
      <c r="A283" s="7"/>
    </row>
    <row r="284" spans="1:1" ht="12.75" customHeight="1" x14ac:dyDescent="0.2">
      <c r="A284" s="7"/>
    </row>
    <row r="285" spans="1:1" ht="12.75" customHeight="1" x14ac:dyDescent="0.2">
      <c r="A285" s="7"/>
    </row>
    <row r="286" spans="1:1" ht="12.75" customHeight="1" x14ac:dyDescent="0.2">
      <c r="A286" s="7"/>
    </row>
    <row r="287" spans="1:1" ht="12.75" customHeight="1" x14ac:dyDescent="0.2">
      <c r="A287" s="7"/>
    </row>
    <row r="288" spans="1:1" ht="12.75" customHeight="1" x14ac:dyDescent="0.2">
      <c r="A288" s="7"/>
    </row>
    <row r="289" spans="1:1" ht="12.75" customHeight="1" x14ac:dyDescent="0.2">
      <c r="A289" s="7"/>
    </row>
    <row r="290" spans="1:1" ht="12.75" customHeight="1" x14ac:dyDescent="0.2">
      <c r="A290" s="7"/>
    </row>
    <row r="291" spans="1:1" ht="12.75" customHeight="1" x14ac:dyDescent="0.2">
      <c r="A291" s="7"/>
    </row>
    <row r="292" spans="1:1" ht="12.75" customHeight="1" x14ac:dyDescent="0.2">
      <c r="A292" s="7"/>
    </row>
    <row r="293" spans="1:1" ht="12.75" customHeight="1" x14ac:dyDescent="0.2">
      <c r="A293" s="7"/>
    </row>
    <row r="294" spans="1:1" ht="12.75" customHeight="1" x14ac:dyDescent="0.2">
      <c r="A294" s="7"/>
    </row>
    <row r="295" spans="1:1" ht="12.75" customHeight="1" x14ac:dyDescent="0.2">
      <c r="A295" s="7"/>
    </row>
    <row r="296" spans="1:1" ht="12.75" customHeight="1" x14ac:dyDescent="0.2">
      <c r="A296" s="7"/>
    </row>
    <row r="297" spans="1:1" ht="12.75" customHeight="1" x14ac:dyDescent="0.2">
      <c r="A297" s="7"/>
    </row>
    <row r="298" spans="1:1" ht="12.75" customHeight="1" x14ac:dyDescent="0.2">
      <c r="A298" s="7"/>
    </row>
    <row r="299" spans="1:1" ht="12.75" customHeight="1" x14ac:dyDescent="0.2">
      <c r="A299" s="7"/>
    </row>
    <row r="300" spans="1:1" ht="12.75" customHeight="1" x14ac:dyDescent="0.2">
      <c r="A300" s="7"/>
    </row>
    <row r="301" spans="1:1" ht="12.75" customHeight="1" x14ac:dyDescent="0.2">
      <c r="A301" s="7"/>
    </row>
    <row r="302" spans="1:1" ht="12.75" customHeight="1" x14ac:dyDescent="0.2">
      <c r="A302" s="7"/>
    </row>
    <row r="303" spans="1:1" ht="12.75" customHeight="1" x14ac:dyDescent="0.2">
      <c r="A303" s="7"/>
    </row>
    <row r="304" spans="1:1" ht="12.75" customHeight="1" x14ac:dyDescent="0.2">
      <c r="A304" s="7"/>
    </row>
    <row r="305" spans="1:1" ht="12.75" customHeight="1" x14ac:dyDescent="0.2">
      <c r="A305" s="7"/>
    </row>
    <row r="306" spans="1:1" ht="12.75" customHeight="1" x14ac:dyDescent="0.2">
      <c r="A306" s="7"/>
    </row>
    <row r="307" spans="1:1" ht="12.75" customHeight="1" x14ac:dyDescent="0.2">
      <c r="A307" s="7"/>
    </row>
    <row r="308" spans="1:1" ht="12.75" customHeight="1" x14ac:dyDescent="0.2">
      <c r="A308" s="7"/>
    </row>
    <row r="309" spans="1:1" ht="12.75" customHeight="1" x14ac:dyDescent="0.2">
      <c r="A309" s="7"/>
    </row>
    <row r="310" spans="1:1" ht="12.75" customHeight="1" x14ac:dyDescent="0.2">
      <c r="A310" s="7"/>
    </row>
    <row r="311" spans="1:1" ht="12.75" customHeight="1" x14ac:dyDescent="0.2">
      <c r="A311" s="7"/>
    </row>
    <row r="312" spans="1:1" ht="12.75" customHeight="1" x14ac:dyDescent="0.2">
      <c r="A312" s="7"/>
    </row>
    <row r="313" spans="1:1" ht="12.75" customHeight="1" x14ac:dyDescent="0.2">
      <c r="A313" s="7"/>
    </row>
    <row r="314" spans="1:1" ht="12.75" customHeight="1" x14ac:dyDescent="0.2">
      <c r="A314" s="7"/>
    </row>
    <row r="315" spans="1:1" ht="12.75" customHeight="1" x14ac:dyDescent="0.2">
      <c r="A315" s="7"/>
    </row>
    <row r="316" spans="1:1" ht="12.75" customHeight="1" x14ac:dyDescent="0.2">
      <c r="A316" s="7"/>
    </row>
    <row r="317" spans="1:1" ht="12.75" customHeight="1" x14ac:dyDescent="0.2">
      <c r="A317" s="7"/>
    </row>
    <row r="318" spans="1:1" ht="12.75" customHeight="1" x14ac:dyDescent="0.2">
      <c r="A318" s="7"/>
    </row>
    <row r="319" spans="1:1" ht="12.75" customHeight="1" x14ac:dyDescent="0.2">
      <c r="A319" s="7"/>
    </row>
    <row r="320" spans="1:1" ht="12.75" customHeight="1" x14ac:dyDescent="0.2">
      <c r="A320" s="7"/>
    </row>
    <row r="321" spans="1:1" ht="12.75" customHeight="1" x14ac:dyDescent="0.2">
      <c r="A321" s="7"/>
    </row>
    <row r="322" spans="1:1" ht="12.75" customHeight="1" x14ac:dyDescent="0.2">
      <c r="A322" s="7"/>
    </row>
    <row r="323" spans="1:1" ht="12.75" customHeight="1" x14ac:dyDescent="0.2">
      <c r="A323" s="7"/>
    </row>
    <row r="324" spans="1:1" ht="12.75" customHeight="1" x14ac:dyDescent="0.2">
      <c r="A324" s="7"/>
    </row>
    <row r="325" spans="1:1" ht="12.75" customHeight="1" x14ac:dyDescent="0.2">
      <c r="A325" s="7"/>
    </row>
    <row r="326" spans="1:1" ht="12.75" customHeight="1" x14ac:dyDescent="0.2">
      <c r="A326" s="7"/>
    </row>
    <row r="327" spans="1:1" ht="12.75" customHeight="1" x14ac:dyDescent="0.2">
      <c r="A327" s="7"/>
    </row>
    <row r="328" spans="1:1" ht="12.75" customHeight="1" x14ac:dyDescent="0.2">
      <c r="A328" s="7"/>
    </row>
    <row r="329" spans="1:1" ht="12.75" customHeight="1" x14ac:dyDescent="0.2">
      <c r="A329" s="7"/>
    </row>
    <row r="330" spans="1:1" ht="12.75" customHeight="1" x14ac:dyDescent="0.2">
      <c r="A330" s="7"/>
    </row>
    <row r="331" spans="1:1" ht="12.75" customHeight="1" x14ac:dyDescent="0.2">
      <c r="A331" s="7"/>
    </row>
    <row r="332" spans="1:1" ht="12.75" customHeight="1" x14ac:dyDescent="0.2">
      <c r="A332" s="7"/>
    </row>
    <row r="333" spans="1:1" ht="12.75" customHeight="1" x14ac:dyDescent="0.2">
      <c r="A333" s="7"/>
    </row>
    <row r="334" spans="1:1" ht="12.75" customHeight="1" x14ac:dyDescent="0.2">
      <c r="A334" s="7"/>
    </row>
    <row r="335" spans="1:1" ht="12.75" customHeight="1" x14ac:dyDescent="0.2">
      <c r="A335" s="7"/>
    </row>
    <row r="336" spans="1:1" ht="12.75" customHeight="1" x14ac:dyDescent="0.2">
      <c r="A336" s="7"/>
    </row>
    <row r="337" spans="1:1" ht="12.75" customHeight="1" x14ac:dyDescent="0.2">
      <c r="A337" s="7"/>
    </row>
    <row r="338" spans="1:1" ht="12.75" customHeight="1" x14ac:dyDescent="0.2">
      <c r="A338" s="7"/>
    </row>
    <row r="339" spans="1:1" ht="12.75" customHeight="1" x14ac:dyDescent="0.2">
      <c r="A339" s="7"/>
    </row>
    <row r="340" spans="1:1" ht="12.75" customHeight="1" x14ac:dyDescent="0.2">
      <c r="A340" s="7"/>
    </row>
    <row r="341" spans="1:1" ht="12.75" customHeight="1" x14ac:dyDescent="0.2">
      <c r="A341" s="7"/>
    </row>
    <row r="342" spans="1:1" ht="12.75" customHeight="1" x14ac:dyDescent="0.2">
      <c r="A342" s="7"/>
    </row>
    <row r="343" spans="1:1" ht="12.75" customHeight="1" x14ac:dyDescent="0.2">
      <c r="A343" s="7"/>
    </row>
    <row r="344" spans="1:1" ht="12.75" customHeight="1" x14ac:dyDescent="0.2">
      <c r="A344" s="7"/>
    </row>
    <row r="345" spans="1:1" ht="12.75" customHeight="1" x14ac:dyDescent="0.2">
      <c r="A345" s="7"/>
    </row>
    <row r="346" spans="1:1" ht="12.75" customHeight="1" x14ac:dyDescent="0.2">
      <c r="A346" s="7"/>
    </row>
    <row r="347" spans="1:1" ht="12.75" customHeight="1" x14ac:dyDescent="0.2">
      <c r="A347" s="7"/>
    </row>
    <row r="348" spans="1:1" ht="12.75" customHeight="1" x14ac:dyDescent="0.2">
      <c r="A348" s="7"/>
    </row>
    <row r="349" spans="1:1" ht="12.75" customHeight="1" x14ac:dyDescent="0.2">
      <c r="A349" s="7"/>
    </row>
    <row r="350" spans="1:1" ht="12.75" customHeight="1" x14ac:dyDescent="0.2">
      <c r="A350" s="7"/>
    </row>
    <row r="351" spans="1:1" ht="12.75" customHeight="1" x14ac:dyDescent="0.2">
      <c r="A351" s="7"/>
    </row>
    <row r="352" spans="1:1" ht="12.75" customHeight="1" x14ac:dyDescent="0.2">
      <c r="A352" s="7"/>
    </row>
    <row r="353" spans="1:1" ht="12.75" customHeight="1" x14ac:dyDescent="0.2">
      <c r="A353" s="7"/>
    </row>
    <row r="354" spans="1:1" ht="12.75" customHeight="1" x14ac:dyDescent="0.2">
      <c r="A354" s="7"/>
    </row>
    <row r="355" spans="1:1" ht="12.75" customHeight="1" x14ac:dyDescent="0.2">
      <c r="A355" s="7"/>
    </row>
    <row r="356" spans="1:1" ht="12.75" customHeight="1" x14ac:dyDescent="0.2">
      <c r="A356" s="7"/>
    </row>
    <row r="357" spans="1:1" ht="12.75" customHeight="1" x14ac:dyDescent="0.2">
      <c r="A357" s="7"/>
    </row>
    <row r="358" spans="1:1" ht="12.75" customHeight="1" x14ac:dyDescent="0.2">
      <c r="A358" s="7"/>
    </row>
    <row r="359" spans="1:1" ht="12.75" customHeight="1" x14ac:dyDescent="0.2">
      <c r="A359" s="7"/>
    </row>
    <row r="360" spans="1:1" ht="12.75" customHeight="1" x14ac:dyDescent="0.2">
      <c r="A360" s="7"/>
    </row>
    <row r="361" spans="1:1" ht="12.75" customHeight="1" x14ac:dyDescent="0.2">
      <c r="A361" s="7"/>
    </row>
    <row r="362" spans="1:1" ht="12.75" customHeight="1" x14ac:dyDescent="0.2">
      <c r="A362" s="7"/>
    </row>
    <row r="363" spans="1:1" ht="12.75" customHeight="1" x14ac:dyDescent="0.2">
      <c r="A363" s="7"/>
    </row>
    <row r="364" spans="1:1" ht="12.75" customHeight="1" x14ac:dyDescent="0.2">
      <c r="A364" s="7"/>
    </row>
    <row r="365" spans="1:1" ht="12.75" customHeight="1" x14ac:dyDescent="0.2">
      <c r="A365" s="7"/>
    </row>
    <row r="366" spans="1:1" ht="12.75" customHeight="1" x14ac:dyDescent="0.2">
      <c r="A366" s="7"/>
    </row>
    <row r="367" spans="1:1" ht="12.75" customHeight="1" x14ac:dyDescent="0.2">
      <c r="A367" s="7"/>
    </row>
    <row r="368" spans="1:1" ht="12.75" customHeight="1" x14ac:dyDescent="0.2">
      <c r="A368" s="7"/>
    </row>
    <row r="369" spans="1:1" ht="12.75" customHeight="1" x14ac:dyDescent="0.2">
      <c r="A369" s="7"/>
    </row>
    <row r="370" spans="1:1" ht="12.75" customHeight="1" x14ac:dyDescent="0.2">
      <c r="A370" s="7"/>
    </row>
    <row r="371" spans="1:1" ht="12.75" customHeight="1" x14ac:dyDescent="0.2">
      <c r="A371" s="7"/>
    </row>
    <row r="372" spans="1:1" ht="12.75" customHeight="1" x14ac:dyDescent="0.2">
      <c r="A372" s="7"/>
    </row>
    <row r="373" spans="1:1" ht="12.75" customHeight="1" x14ac:dyDescent="0.2">
      <c r="A373" s="7"/>
    </row>
    <row r="374" spans="1:1" ht="12.75" customHeight="1" x14ac:dyDescent="0.2">
      <c r="A374" s="7"/>
    </row>
    <row r="375" spans="1:1" ht="12.75" customHeight="1" x14ac:dyDescent="0.2">
      <c r="A375" s="7"/>
    </row>
    <row r="376" spans="1:1" ht="12.75" customHeight="1" x14ac:dyDescent="0.2">
      <c r="A376" s="7"/>
    </row>
    <row r="377" spans="1:1" ht="12.75" customHeight="1" x14ac:dyDescent="0.2">
      <c r="A377" s="7"/>
    </row>
    <row r="378" spans="1:1" ht="12.75" customHeight="1" x14ac:dyDescent="0.2">
      <c r="A378" s="7"/>
    </row>
    <row r="379" spans="1:1" ht="12.75" customHeight="1" x14ac:dyDescent="0.2">
      <c r="A379" s="7"/>
    </row>
    <row r="380" spans="1:1" ht="12.75" customHeight="1" x14ac:dyDescent="0.2">
      <c r="A380" s="7"/>
    </row>
    <row r="381" spans="1:1" ht="12.75" customHeight="1" x14ac:dyDescent="0.2">
      <c r="A381" s="7"/>
    </row>
    <row r="382" spans="1:1" ht="12.75" customHeight="1" x14ac:dyDescent="0.2">
      <c r="A382" s="7"/>
    </row>
    <row r="383" spans="1:1" ht="12.75" customHeight="1" x14ac:dyDescent="0.2">
      <c r="A383" s="7"/>
    </row>
    <row r="384" spans="1:1" ht="12.75" customHeight="1" x14ac:dyDescent="0.2">
      <c r="A384" s="7"/>
    </row>
    <row r="385" spans="1:1" ht="12.75" customHeight="1" x14ac:dyDescent="0.2">
      <c r="A385" s="7"/>
    </row>
    <row r="386" spans="1:1" ht="12.75" customHeight="1" x14ac:dyDescent="0.2">
      <c r="A386" s="7"/>
    </row>
    <row r="387" spans="1:1" ht="12.75" customHeight="1" x14ac:dyDescent="0.2">
      <c r="A387" s="7"/>
    </row>
    <row r="388" spans="1:1" ht="12.75" customHeight="1" x14ac:dyDescent="0.2">
      <c r="A388" s="7"/>
    </row>
    <row r="389" spans="1:1" ht="12.75" customHeight="1" x14ac:dyDescent="0.2">
      <c r="A389" s="7"/>
    </row>
    <row r="390" spans="1:1" ht="12.75" customHeight="1" x14ac:dyDescent="0.2">
      <c r="A390" s="7"/>
    </row>
    <row r="391" spans="1:1" ht="12.75" customHeight="1" x14ac:dyDescent="0.2">
      <c r="A391" s="7"/>
    </row>
    <row r="392" spans="1:1" ht="12.75" customHeight="1" x14ac:dyDescent="0.2">
      <c r="A392" s="7"/>
    </row>
    <row r="393" spans="1:1" ht="12.75" customHeight="1" x14ac:dyDescent="0.2">
      <c r="A393" s="7"/>
    </row>
    <row r="394" spans="1:1" ht="12.75" customHeight="1" x14ac:dyDescent="0.2">
      <c r="A394" s="7"/>
    </row>
    <row r="395" spans="1:1" ht="12.75" customHeight="1" x14ac:dyDescent="0.2">
      <c r="A395" s="7"/>
    </row>
    <row r="396" spans="1:1" ht="12.75" customHeight="1" x14ac:dyDescent="0.2">
      <c r="A396" s="7"/>
    </row>
    <row r="397" spans="1:1" ht="12.75" customHeight="1" x14ac:dyDescent="0.2">
      <c r="A397" s="7"/>
    </row>
    <row r="398" spans="1:1" ht="12.75" customHeight="1" x14ac:dyDescent="0.2">
      <c r="A398" s="7"/>
    </row>
    <row r="399" spans="1:1" ht="12.75" customHeight="1" x14ac:dyDescent="0.2">
      <c r="A399" s="7"/>
    </row>
    <row r="400" spans="1:1" ht="12.75" customHeight="1" x14ac:dyDescent="0.2">
      <c r="A400" s="7"/>
    </row>
    <row r="401" spans="1:1" ht="12.75" customHeight="1" x14ac:dyDescent="0.2">
      <c r="A401" s="7"/>
    </row>
    <row r="402" spans="1:1" ht="12.75" customHeight="1" x14ac:dyDescent="0.2">
      <c r="A402" s="7"/>
    </row>
    <row r="403" spans="1:1" ht="12.75" customHeight="1" x14ac:dyDescent="0.2">
      <c r="A403" s="7"/>
    </row>
    <row r="404" spans="1:1" ht="12.75" customHeight="1" x14ac:dyDescent="0.2">
      <c r="A404" s="7"/>
    </row>
    <row r="405" spans="1:1" ht="12.75" customHeight="1" x14ac:dyDescent="0.2">
      <c r="A405" s="7"/>
    </row>
    <row r="406" spans="1:1" ht="12.75" customHeight="1" x14ac:dyDescent="0.2">
      <c r="A406" s="7"/>
    </row>
    <row r="407" spans="1:1" ht="12.75" customHeight="1" x14ac:dyDescent="0.2">
      <c r="A407" s="7"/>
    </row>
    <row r="408" spans="1:1" ht="12.75" customHeight="1" x14ac:dyDescent="0.2">
      <c r="A408" s="7"/>
    </row>
    <row r="409" spans="1:1" ht="12.75" customHeight="1" x14ac:dyDescent="0.2">
      <c r="A409" s="7"/>
    </row>
    <row r="410" spans="1:1" ht="12.75" customHeight="1" x14ac:dyDescent="0.2">
      <c r="A410" s="7"/>
    </row>
    <row r="411" spans="1:1" ht="12.75" customHeight="1" x14ac:dyDescent="0.2">
      <c r="A411" s="7"/>
    </row>
    <row r="412" spans="1:1" ht="12.75" customHeight="1" x14ac:dyDescent="0.2">
      <c r="A412" s="7"/>
    </row>
    <row r="413" spans="1:1" ht="12.75" customHeight="1" x14ac:dyDescent="0.2">
      <c r="A413" s="7"/>
    </row>
    <row r="414" spans="1:1" ht="12.75" customHeight="1" x14ac:dyDescent="0.2">
      <c r="A414" s="7"/>
    </row>
    <row r="415" spans="1:1" ht="12.75" customHeight="1" x14ac:dyDescent="0.2">
      <c r="A415" s="7"/>
    </row>
    <row r="416" spans="1:1" ht="12.75" customHeight="1" x14ac:dyDescent="0.2">
      <c r="A416" s="7"/>
    </row>
    <row r="417" spans="1:1" ht="12.75" customHeight="1" x14ac:dyDescent="0.2">
      <c r="A417" s="7"/>
    </row>
    <row r="418" spans="1:1" ht="12.75" customHeight="1" x14ac:dyDescent="0.2">
      <c r="A418" s="7"/>
    </row>
    <row r="419" spans="1:1" ht="12.75" customHeight="1" x14ac:dyDescent="0.2">
      <c r="A419" s="7"/>
    </row>
    <row r="420" spans="1:1" ht="12.75" customHeight="1" x14ac:dyDescent="0.2">
      <c r="A420" s="7"/>
    </row>
    <row r="421" spans="1:1" ht="12.75" customHeight="1" x14ac:dyDescent="0.2">
      <c r="A421" s="7"/>
    </row>
    <row r="422" spans="1:1" ht="12.75" customHeight="1" x14ac:dyDescent="0.2">
      <c r="A422" s="7"/>
    </row>
    <row r="423" spans="1:1" ht="12.75" customHeight="1" x14ac:dyDescent="0.2">
      <c r="A423" s="7"/>
    </row>
    <row r="424" spans="1:1" ht="12.75" customHeight="1" x14ac:dyDescent="0.2">
      <c r="A424" s="7"/>
    </row>
    <row r="425" spans="1:1" ht="12.75" customHeight="1" x14ac:dyDescent="0.2">
      <c r="A425" s="7"/>
    </row>
    <row r="426" spans="1:1" ht="12.75" customHeight="1" x14ac:dyDescent="0.2">
      <c r="A426" s="7"/>
    </row>
    <row r="427" spans="1:1" ht="12.75" customHeight="1" x14ac:dyDescent="0.2">
      <c r="A427" s="7"/>
    </row>
    <row r="428" spans="1:1" ht="12.75" customHeight="1" x14ac:dyDescent="0.2">
      <c r="A428" s="7"/>
    </row>
    <row r="429" spans="1:1" ht="12.75" customHeight="1" x14ac:dyDescent="0.2">
      <c r="A429" s="7"/>
    </row>
    <row r="430" spans="1:1" ht="12.75" customHeight="1" x14ac:dyDescent="0.2">
      <c r="A430" s="7"/>
    </row>
    <row r="431" spans="1:1" ht="12.75" customHeight="1" x14ac:dyDescent="0.2">
      <c r="A431" s="7"/>
    </row>
    <row r="432" spans="1:1" ht="12.75" customHeight="1" x14ac:dyDescent="0.2">
      <c r="A432" s="7"/>
    </row>
    <row r="433" spans="1:1" ht="12.75" customHeight="1" x14ac:dyDescent="0.2">
      <c r="A433" s="7"/>
    </row>
    <row r="434" spans="1:1" ht="12.75" customHeight="1" x14ac:dyDescent="0.2">
      <c r="A434" s="7"/>
    </row>
    <row r="435" spans="1:1" ht="12.75" customHeight="1" x14ac:dyDescent="0.2">
      <c r="A435" s="7"/>
    </row>
    <row r="436" spans="1:1" ht="12.75" customHeight="1" x14ac:dyDescent="0.2">
      <c r="A436" s="7"/>
    </row>
    <row r="437" spans="1:1" ht="12.75" customHeight="1" x14ac:dyDescent="0.2">
      <c r="A437" s="7"/>
    </row>
    <row r="438" spans="1:1" ht="12.75" customHeight="1" x14ac:dyDescent="0.2">
      <c r="A438" s="7"/>
    </row>
    <row r="439" spans="1:1" ht="12.75" customHeight="1" x14ac:dyDescent="0.2">
      <c r="A439" s="7"/>
    </row>
    <row r="440" spans="1:1" ht="12.75" customHeight="1" x14ac:dyDescent="0.2">
      <c r="A440" s="7"/>
    </row>
    <row r="441" spans="1:1" ht="12.75" customHeight="1" x14ac:dyDescent="0.2">
      <c r="A441" s="7"/>
    </row>
    <row r="442" spans="1:1" ht="12.75" customHeight="1" x14ac:dyDescent="0.2">
      <c r="A442" s="7"/>
    </row>
    <row r="443" spans="1:1" ht="12.75" customHeight="1" x14ac:dyDescent="0.2">
      <c r="A443" s="7"/>
    </row>
    <row r="444" spans="1:1" ht="12.75" customHeight="1" x14ac:dyDescent="0.2">
      <c r="A444" s="7"/>
    </row>
    <row r="445" spans="1:1" ht="12.75" customHeight="1" x14ac:dyDescent="0.2">
      <c r="A445" s="7"/>
    </row>
    <row r="446" spans="1:1" ht="12.75" customHeight="1" x14ac:dyDescent="0.2">
      <c r="A446" s="7"/>
    </row>
    <row r="447" spans="1:1" ht="12.75" customHeight="1" x14ac:dyDescent="0.2">
      <c r="A447" s="7"/>
    </row>
    <row r="448" spans="1:1" ht="12.75" customHeight="1" x14ac:dyDescent="0.2">
      <c r="A448" s="7"/>
    </row>
    <row r="449" spans="1:1" ht="12.75" customHeight="1" x14ac:dyDescent="0.2">
      <c r="A449" s="7"/>
    </row>
    <row r="450" spans="1:1" ht="12.75" customHeight="1" x14ac:dyDescent="0.2">
      <c r="A450" s="7"/>
    </row>
    <row r="451" spans="1:1" ht="12.75" customHeight="1" x14ac:dyDescent="0.2">
      <c r="A451" s="7"/>
    </row>
    <row r="452" spans="1:1" ht="12.75" customHeight="1" x14ac:dyDescent="0.2">
      <c r="A452" s="7"/>
    </row>
    <row r="453" spans="1:1" ht="12.75" customHeight="1" x14ac:dyDescent="0.2">
      <c r="A453" s="7"/>
    </row>
    <row r="454" spans="1:1" ht="12.75" customHeight="1" x14ac:dyDescent="0.2">
      <c r="A454" s="7"/>
    </row>
    <row r="455" spans="1:1" ht="12.75" customHeight="1" x14ac:dyDescent="0.2">
      <c r="A455" s="7"/>
    </row>
    <row r="456" spans="1:1" ht="12.75" customHeight="1" x14ac:dyDescent="0.2">
      <c r="A456" s="7"/>
    </row>
    <row r="457" spans="1:1" ht="12.75" customHeight="1" x14ac:dyDescent="0.2">
      <c r="A457" s="7"/>
    </row>
    <row r="458" spans="1:1" ht="12.75" customHeight="1" x14ac:dyDescent="0.2">
      <c r="A458" s="7"/>
    </row>
    <row r="459" spans="1:1" ht="12.75" customHeight="1" x14ac:dyDescent="0.2">
      <c r="A459" s="7"/>
    </row>
    <row r="460" spans="1:1" ht="12.75" customHeight="1" x14ac:dyDescent="0.2">
      <c r="A460" s="7"/>
    </row>
    <row r="461" spans="1:1" ht="12.75" customHeight="1" x14ac:dyDescent="0.2">
      <c r="A461" s="7"/>
    </row>
    <row r="462" spans="1:1" ht="12.75" customHeight="1" x14ac:dyDescent="0.2">
      <c r="A462" s="7"/>
    </row>
    <row r="463" spans="1:1" ht="12.75" customHeight="1" x14ac:dyDescent="0.2">
      <c r="A463" s="7"/>
    </row>
    <row r="464" spans="1:1" ht="12.75" customHeight="1" x14ac:dyDescent="0.2">
      <c r="A464" s="7"/>
    </row>
    <row r="465" spans="1:1" ht="12.75" customHeight="1" x14ac:dyDescent="0.2">
      <c r="A465" s="7"/>
    </row>
    <row r="466" spans="1:1" ht="12.75" customHeight="1" x14ac:dyDescent="0.2">
      <c r="A466" s="7"/>
    </row>
    <row r="467" spans="1:1" ht="12.75" customHeight="1" x14ac:dyDescent="0.2">
      <c r="A467" s="7"/>
    </row>
    <row r="468" spans="1:1" ht="12.75" customHeight="1" x14ac:dyDescent="0.2">
      <c r="A468" s="7"/>
    </row>
    <row r="469" spans="1:1" ht="12.75" customHeight="1" x14ac:dyDescent="0.2">
      <c r="A469" s="7"/>
    </row>
    <row r="470" spans="1:1" ht="12.75" customHeight="1" x14ac:dyDescent="0.2">
      <c r="A470" s="7"/>
    </row>
    <row r="471" spans="1:1" ht="12.75" customHeight="1" x14ac:dyDescent="0.2">
      <c r="A471" s="7"/>
    </row>
    <row r="472" spans="1:1" ht="12.75" customHeight="1" x14ac:dyDescent="0.2">
      <c r="A472" s="7"/>
    </row>
    <row r="473" spans="1:1" ht="12.75" customHeight="1" x14ac:dyDescent="0.2">
      <c r="A473" s="7"/>
    </row>
    <row r="474" spans="1:1" ht="12.75" customHeight="1" x14ac:dyDescent="0.2">
      <c r="A474" s="7"/>
    </row>
    <row r="475" spans="1:1" ht="12.75" customHeight="1" x14ac:dyDescent="0.2">
      <c r="A475" s="7"/>
    </row>
    <row r="476" spans="1:1" ht="12.75" customHeight="1" x14ac:dyDescent="0.2">
      <c r="A476" s="7"/>
    </row>
    <row r="477" spans="1:1" ht="12.75" customHeight="1" x14ac:dyDescent="0.2">
      <c r="A477" s="7"/>
    </row>
    <row r="478" spans="1:1" ht="12.75" customHeight="1" x14ac:dyDescent="0.2">
      <c r="A478" s="7"/>
    </row>
    <row r="479" spans="1:1" ht="12.75" customHeight="1" x14ac:dyDescent="0.2">
      <c r="A479" s="7"/>
    </row>
    <row r="480" spans="1:1" ht="12.75" customHeight="1" x14ac:dyDescent="0.2">
      <c r="A480" s="7"/>
    </row>
    <row r="481" spans="1:1" ht="12.75" customHeight="1" x14ac:dyDescent="0.2">
      <c r="A481" s="7"/>
    </row>
    <row r="482" spans="1:1" ht="12.75" customHeight="1" x14ac:dyDescent="0.2">
      <c r="A482" s="7"/>
    </row>
    <row r="483" spans="1:1" ht="12.75" customHeight="1" x14ac:dyDescent="0.2">
      <c r="A483" s="7"/>
    </row>
    <row r="484" spans="1:1" ht="12.75" customHeight="1" x14ac:dyDescent="0.2">
      <c r="A484" s="7"/>
    </row>
    <row r="485" spans="1:1" ht="12.75" customHeight="1" x14ac:dyDescent="0.2">
      <c r="A485" s="7"/>
    </row>
    <row r="486" spans="1:1" ht="12.75" customHeight="1" x14ac:dyDescent="0.2">
      <c r="A486" s="7"/>
    </row>
    <row r="487" spans="1:1" ht="12.75" customHeight="1" x14ac:dyDescent="0.2">
      <c r="A487" s="7"/>
    </row>
    <row r="488" spans="1:1" ht="12.75" customHeight="1" x14ac:dyDescent="0.2">
      <c r="A488" s="7"/>
    </row>
    <row r="489" spans="1:1" ht="12.75" customHeight="1" x14ac:dyDescent="0.2">
      <c r="A489" s="7"/>
    </row>
    <row r="490" spans="1:1" ht="12.75" customHeight="1" x14ac:dyDescent="0.2">
      <c r="A490" s="7"/>
    </row>
    <row r="491" spans="1:1" ht="12.75" customHeight="1" x14ac:dyDescent="0.2">
      <c r="A491" s="7"/>
    </row>
    <row r="492" spans="1:1" ht="12.75" customHeight="1" x14ac:dyDescent="0.2">
      <c r="A492" s="7"/>
    </row>
    <row r="493" spans="1:1" ht="12.75" customHeight="1" x14ac:dyDescent="0.2">
      <c r="A493" s="7"/>
    </row>
    <row r="494" spans="1:1" ht="12.75" customHeight="1" x14ac:dyDescent="0.2">
      <c r="A494" s="7"/>
    </row>
    <row r="495" spans="1:1" ht="12.75" customHeight="1" x14ac:dyDescent="0.2">
      <c r="A495" s="7"/>
    </row>
    <row r="496" spans="1:1" ht="12.75" customHeight="1" x14ac:dyDescent="0.2">
      <c r="A496" s="7"/>
    </row>
    <row r="497" spans="1:1" ht="12.75" customHeight="1" x14ac:dyDescent="0.2">
      <c r="A497" s="7"/>
    </row>
    <row r="498" spans="1:1" ht="12.75" customHeight="1" x14ac:dyDescent="0.2">
      <c r="A498" s="7"/>
    </row>
    <row r="499" spans="1:1" ht="12.75" customHeight="1" x14ac:dyDescent="0.2">
      <c r="A499" s="7"/>
    </row>
    <row r="500" spans="1:1" ht="12.75" customHeight="1" x14ac:dyDescent="0.2">
      <c r="A500" s="7"/>
    </row>
    <row r="501" spans="1:1" ht="12.75" customHeight="1" x14ac:dyDescent="0.2">
      <c r="A501" s="7"/>
    </row>
    <row r="502" spans="1:1" ht="12.75" customHeight="1" x14ac:dyDescent="0.2">
      <c r="A502" s="7"/>
    </row>
    <row r="503" spans="1:1" ht="12.75" customHeight="1" x14ac:dyDescent="0.2">
      <c r="A503" s="7"/>
    </row>
    <row r="504" spans="1:1" ht="12.75" customHeight="1" x14ac:dyDescent="0.2">
      <c r="A504" s="7"/>
    </row>
    <row r="505" spans="1:1" ht="12.75" customHeight="1" x14ac:dyDescent="0.2">
      <c r="A505" s="7"/>
    </row>
    <row r="506" spans="1:1" ht="12.75" customHeight="1" x14ac:dyDescent="0.2">
      <c r="A506" s="7"/>
    </row>
    <row r="507" spans="1:1" ht="12.75" customHeight="1" x14ac:dyDescent="0.2">
      <c r="A507" s="7"/>
    </row>
    <row r="508" spans="1:1" ht="12.75" customHeight="1" x14ac:dyDescent="0.2">
      <c r="A508" s="7"/>
    </row>
    <row r="509" spans="1:1" ht="12.75" customHeight="1" x14ac:dyDescent="0.2">
      <c r="A509" s="7"/>
    </row>
    <row r="510" spans="1:1" ht="12.75" customHeight="1" x14ac:dyDescent="0.2">
      <c r="A510" s="7"/>
    </row>
    <row r="511" spans="1:1" ht="12.75" customHeight="1" x14ac:dyDescent="0.2">
      <c r="A511" s="7"/>
    </row>
    <row r="512" spans="1:1" ht="12.75" customHeight="1" x14ac:dyDescent="0.2">
      <c r="A512" s="7"/>
    </row>
    <row r="513" spans="1:1" ht="12.75" customHeight="1" x14ac:dyDescent="0.2">
      <c r="A513" s="7"/>
    </row>
    <row r="514" spans="1:1" ht="12.75" customHeight="1" x14ac:dyDescent="0.2">
      <c r="A514" s="7"/>
    </row>
    <row r="515" spans="1:1" ht="12.75" customHeight="1" x14ac:dyDescent="0.2">
      <c r="A515" s="7"/>
    </row>
    <row r="516" spans="1:1" ht="12.75" customHeight="1" x14ac:dyDescent="0.2">
      <c r="A516" s="7"/>
    </row>
    <row r="517" spans="1:1" ht="12.75" customHeight="1" x14ac:dyDescent="0.2">
      <c r="A517" s="7"/>
    </row>
    <row r="518" spans="1:1" ht="12.75" customHeight="1" x14ac:dyDescent="0.2">
      <c r="A518" s="7"/>
    </row>
    <row r="519" spans="1:1" ht="12.75" customHeight="1" x14ac:dyDescent="0.2">
      <c r="A519" s="7"/>
    </row>
    <row r="520" spans="1:1" ht="12.75" customHeight="1" x14ac:dyDescent="0.2">
      <c r="A520" s="7"/>
    </row>
    <row r="521" spans="1:1" ht="12.75" customHeight="1" x14ac:dyDescent="0.2">
      <c r="A521" s="7"/>
    </row>
    <row r="522" spans="1:1" ht="12.75" customHeight="1" x14ac:dyDescent="0.2">
      <c r="A522" s="7"/>
    </row>
    <row r="523" spans="1:1" ht="12.75" customHeight="1" x14ac:dyDescent="0.2">
      <c r="A523" s="7"/>
    </row>
    <row r="524" spans="1:1" ht="12.75" customHeight="1" x14ac:dyDescent="0.2">
      <c r="A524" s="7"/>
    </row>
    <row r="525" spans="1:1" ht="12.75" customHeight="1" x14ac:dyDescent="0.2">
      <c r="A525" s="7"/>
    </row>
    <row r="526" spans="1:1" ht="12.75" customHeight="1" x14ac:dyDescent="0.2">
      <c r="A526" s="7"/>
    </row>
    <row r="527" spans="1:1" ht="12.75" customHeight="1" x14ac:dyDescent="0.2">
      <c r="A527" s="7"/>
    </row>
    <row r="528" spans="1:1" ht="12.75" customHeight="1" x14ac:dyDescent="0.2">
      <c r="A528" s="7"/>
    </row>
    <row r="529" spans="1:1" ht="12.75" customHeight="1" x14ac:dyDescent="0.2">
      <c r="A529" s="7"/>
    </row>
    <row r="530" spans="1:1" ht="12.75" customHeight="1" x14ac:dyDescent="0.2">
      <c r="A530" s="7"/>
    </row>
    <row r="531" spans="1:1" ht="12.75" customHeight="1" x14ac:dyDescent="0.2">
      <c r="A531" s="7"/>
    </row>
    <row r="532" spans="1:1" ht="12.75" customHeight="1" x14ac:dyDescent="0.2">
      <c r="A532" s="7"/>
    </row>
    <row r="533" spans="1:1" ht="12.75" customHeight="1" x14ac:dyDescent="0.2">
      <c r="A533" s="7"/>
    </row>
    <row r="534" spans="1:1" ht="12.75" customHeight="1" x14ac:dyDescent="0.2">
      <c r="A534" s="7"/>
    </row>
    <row r="535" spans="1:1" ht="12.75" customHeight="1" x14ac:dyDescent="0.2">
      <c r="A535" s="7"/>
    </row>
    <row r="536" spans="1:1" ht="12.75" customHeight="1" x14ac:dyDescent="0.2">
      <c r="A536" s="7"/>
    </row>
    <row r="537" spans="1:1" ht="12.75" customHeight="1" x14ac:dyDescent="0.2">
      <c r="A537" s="7"/>
    </row>
    <row r="538" spans="1:1" ht="12.75" customHeight="1" x14ac:dyDescent="0.2">
      <c r="A538" s="7"/>
    </row>
    <row r="539" spans="1:1" ht="12.75" customHeight="1" x14ac:dyDescent="0.2">
      <c r="A539" s="7"/>
    </row>
    <row r="540" spans="1:1" ht="12.75" customHeight="1" x14ac:dyDescent="0.2">
      <c r="A540" s="7"/>
    </row>
    <row r="541" spans="1:1" ht="12.75" customHeight="1" x14ac:dyDescent="0.2">
      <c r="A541" s="7"/>
    </row>
    <row r="542" spans="1:1" ht="12.75" customHeight="1" x14ac:dyDescent="0.2">
      <c r="A542" s="7"/>
    </row>
    <row r="543" spans="1:1" ht="12.75" customHeight="1" x14ac:dyDescent="0.2">
      <c r="A543" s="7"/>
    </row>
    <row r="544" spans="1:1" ht="12.75" customHeight="1" x14ac:dyDescent="0.2">
      <c r="A544" s="7"/>
    </row>
    <row r="545" spans="1:1" ht="12.75" customHeight="1" x14ac:dyDescent="0.2">
      <c r="A545" s="7"/>
    </row>
    <row r="546" spans="1:1" ht="12.75" customHeight="1" x14ac:dyDescent="0.2">
      <c r="A546" s="7"/>
    </row>
    <row r="547" spans="1:1" ht="12.75" customHeight="1" x14ac:dyDescent="0.2">
      <c r="A547" s="7"/>
    </row>
    <row r="548" spans="1:1" ht="12.75" customHeight="1" x14ac:dyDescent="0.2">
      <c r="A548" s="7"/>
    </row>
    <row r="549" spans="1:1" ht="12.75" customHeight="1" x14ac:dyDescent="0.2">
      <c r="A549" s="7"/>
    </row>
    <row r="550" spans="1:1" ht="12.75" customHeight="1" x14ac:dyDescent="0.2">
      <c r="A550" s="7"/>
    </row>
    <row r="551" spans="1:1" ht="12.75" customHeight="1" x14ac:dyDescent="0.2">
      <c r="A551" s="7"/>
    </row>
    <row r="552" spans="1:1" ht="12.75" customHeight="1" x14ac:dyDescent="0.2">
      <c r="A552" s="7"/>
    </row>
    <row r="553" spans="1:1" ht="12.75" customHeight="1" x14ac:dyDescent="0.2">
      <c r="A553" s="7"/>
    </row>
    <row r="554" spans="1:1" ht="12.75" customHeight="1" x14ac:dyDescent="0.2">
      <c r="A554" s="7"/>
    </row>
    <row r="555" spans="1:1" ht="12.75" customHeight="1" x14ac:dyDescent="0.2">
      <c r="A555" s="7"/>
    </row>
    <row r="556" spans="1:1" ht="12.75" customHeight="1" x14ac:dyDescent="0.2">
      <c r="A556" s="7"/>
    </row>
    <row r="557" spans="1:1" ht="12.75" customHeight="1" x14ac:dyDescent="0.2">
      <c r="A557" s="7"/>
    </row>
    <row r="558" spans="1:1" ht="12.75" customHeight="1" x14ac:dyDescent="0.2">
      <c r="A558" s="7"/>
    </row>
    <row r="559" spans="1:1" ht="12.75" customHeight="1" x14ac:dyDescent="0.2">
      <c r="A559" s="7"/>
    </row>
    <row r="560" spans="1:1" ht="12.75" customHeight="1" x14ac:dyDescent="0.2">
      <c r="A560" s="7"/>
    </row>
    <row r="561" spans="1:1" ht="12.75" customHeight="1" x14ac:dyDescent="0.2">
      <c r="A561" s="7"/>
    </row>
    <row r="562" spans="1:1" ht="12.75" customHeight="1" x14ac:dyDescent="0.2">
      <c r="A562" s="7"/>
    </row>
    <row r="563" spans="1:1" ht="12.75" customHeight="1" x14ac:dyDescent="0.2">
      <c r="A563" s="7"/>
    </row>
    <row r="564" spans="1:1" ht="12.75" customHeight="1" x14ac:dyDescent="0.2">
      <c r="A564" s="7"/>
    </row>
    <row r="565" spans="1:1" ht="12.75" customHeight="1" x14ac:dyDescent="0.2">
      <c r="A565" s="7"/>
    </row>
    <row r="566" spans="1:1" ht="12.75" customHeight="1" x14ac:dyDescent="0.2">
      <c r="A566" s="7"/>
    </row>
    <row r="567" spans="1:1" ht="12.75" customHeight="1" x14ac:dyDescent="0.2">
      <c r="A567" s="7"/>
    </row>
    <row r="568" spans="1:1" ht="12.75" customHeight="1" x14ac:dyDescent="0.2">
      <c r="A568" s="7"/>
    </row>
    <row r="569" spans="1:1" ht="12.75" customHeight="1" x14ac:dyDescent="0.2">
      <c r="A569" s="7"/>
    </row>
    <row r="570" spans="1:1" ht="12.75" customHeight="1" x14ac:dyDescent="0.2">
      <c r="A570" s="7"/>
    </row>
    <row r="571" spans="1:1" ht="12.75" customHeight="1" x14ac:dyDescent="0.2">
      <c r="A571" s="7"/>
    </row>
    <row r="572" spans="1:1" ht="12.75" customHeight="1" x14ac:dyDescent="0.2">
      <c r="A572" s="7"/>
    </row>
    <row r="573" spans="1:1" ht="12.75" customHeight="1" x14ac:dyDescent="0.2">
      <c r="A573" s="7"/>
    </row>
    <row r="574" spans="1:1" ht="12.75" customHeight="1" x14ac:dyDescent="0.2">
      <c r="A574" s="7"/>
    </row>
    <row r="575" spans="1:1" ht="12.75" customHeight="1" x14ac:dyDescent="0.2">
      <c r="A575" s="7"/>
    </row>
    <row r="576" spans="1:1" ht="12.75" customHeight="1" x14ac:dyDescent="0.2">
      <c r="A576" s="7"/>
    </row>
    <row r="577" spans="1:1" ht="12.75" customHeight="1" x14ac:dyDescent="0.2">
      <c r="A577" s="7"/>
    </row>
    <row r="578" spans="1:1" ht="12.75" customHeight="1" x14ac:dyDescent="0.2">
      <c r="A578" s="7"/>
    </row>
    <row r="579" spans="1:1" ht="12.75" customHeight="1" x14ac:dyDescent="0.2">
      <c r="A579" s="7"/>
    </row>
    <row r="580" spans="1:1" ht="12.75" customHeight="1" x14ac:dyDescent="0.2">
      <c r="A580" s="7"/>
    </row>
    <row r="581" spans="1:1" ht="12.75" customHeight="1" x14ac:dyDescent="0.2">
      <c r="A581" s="7"/>
    </row>
    <row r="582" spans="1:1" ht="12.75" customHeight="1" x14ac:dyDescent="0.2">
      <c r="A582" s="7"/>
    </row>
    <row r="583" spans="1:1" ht="12.75" customHeight="1" x14ac:dyDescent="0.2">
      <c r="A583" s="7"/>
    </row>
    <row r="584" spans="1:1" ht="12.75" customHeight="1" x14ac:dyDescent="0.2">
      <c r="A584" s="7"/>
    </row>
    <row r="585" spans="1:1" ht="12.75" customHeight="1" x14ac:dyDescent="0.2">
      <c r="A585" s="7"/>
    </row>
    <row r="586" spans="1:1" ht="12.75" customHeight="1" x14ac:dyDescent="0.2">
      <c r="A586" s="7"/>
    </row>
    <row r="587" spans="1:1" ht="12.75" customHeight="1" x14ac:dyDescent="0.2">
      <c r="A587" s="7"/>
    </row>
    <row r="588" spans="1:1" ht="12.75" customHeight="1" x14ac:dyDescent="0.2">
      <c r="A588" s="7"/>
    </row>
    <row r="589" spans="1:1" ht="12.75" customHeight="1" x14ac:dyDescent="0.2">
      <c r="A589" s="7"/>
    </row>
    <row r="590" spans="1:1" ht="12.75" customHeight="1" x14ac:dyDescent="0.2">
      <c r="A590" s="7"/>
    </row>
    <row r="591" spans="1:1" ht="12.75" customHeight="1" x14ac:dyDescent="0.2">
      <c r="A591" s="7"/>
    </row>
    <row r="592" spans="1:1" ht="12.75" customHeight="1" x14ac:dyDescent="0.2">
      <c r="A592" s="7"/>
    </row>
    <row r="593" spans="1:1" ht="12.75" customHeight="1" x14ac:dyDescent="0.2">
      <c r="A593" s="7"/>
    </row>
    <row r="594" spans="1:1" ht="12.75" customHeight="1" x14ac:dyDescent="0.2">
      <c r="A594" s="7"/>
    </row>
    <row r="595" spans="1:1" ht="12.75" customHeight="1" x14ac:dyDescent="0.2">
      <c r="A595" s="7"/>
    </row>
    <row r="596" spans="1:1" ht="12.75" customHeight="1" x14ac:dyDescent="0.2">
      <c r="A596" s="7"/>
    </row>
    <row r="597" spans="1:1" ht="12.75" customHeight="1" x14ac:dyDescent="0.2">
      <c r="A597" s="7"/>
    </row>
    <row r="598" spans="1:1" ht="12.75" customHeight="1" x14ac:dyDescent="0.2">
      <c r="A598" s="7"/>
    </row>
    <row r="599" spans="1:1" ht="12.75" customHeight="1" x14ac:dyDescent="0.2">
      <c r="A599" s="7"/>
    </row>
    <row r="600" spans="1:1" ht="12.75" customHeight="1" x14ac:dyDescent="0.2">
      <c r="A600" s="7"/>
    </row>
    <row r="601" spans="1:1" ht="12.75" customHeight="1" x14ac:dyDescent="0.2">
      <c r="A601" s="7"/>
    </row>
    <row r="602" spans="1:1" ht="12.75" customHeight="1" x14ac:dyDescent="0.2">
      <c r="A602" s="7"/>
    </row>
    <row r="603" spans="1:1" ht="12.75" customHeight="1" x14ac:dyDescent="0.2">
      <c r="A603" s="7"/>
    </row>
    <row r="604" spans="1:1" ht="12.75" customHeight="1" x14ac:dyDescent="0.2">
      <c r="A604" s="7"/>
    </row>
    <row r="605" spans="1:1" ht="12.75" customHeight="1" x14ac:dyDescent="0.2">
      <c r="A605" s="7"/>
    </row>
    <row r="606" spans="1:1" ht="12.75" customHeight="1" x14ac:dyDescent="0.2">
      <c r="A606" s="7"/>
    </row>
    <row r="607" spans="1:1" ht="12.75" customHeight="1" x14ac:dyDescent="0.2">
      <c r="A607" s="7"/>
    </row>
    <row r="608" spans="1:1" ht="12.75" customHeight="1" x14ac:dyDescent="0.2">
      <c r="A608" s="7"/>
    </row>
    <row r="609" spans="1:1" ht="12.75" customHeight="1" x14ac:dyDescent="0.2">
      <c r="A609" s="7"/>
    </row>
    <row r="610" spans="1:1" ht="12.75" customHeight="1" x14ac:dyDescent="0.2">
      <c r="A610" s="7"/>
    </row>
    <row r="611" spans="1:1" ht="12.75" customHeight="1" x14ac:dyDescent="0.2">
      <c r="A611" s="7"/>
    </row>
    <row r="612" spans="1:1" ht="12.75" customHeight="1" x14ac:dyDescent="0.2">
      <c r="A612" s="7"/>
    </row>
    <row r="613" spans="1:1" ht="12.75" customHeight="1" x14ac:dyDescent="0.2">
      <c r="A613" s="7"/>
    </row>
    <row r="614" spans="1:1" ht="12.75" customHeight="1" x14ac:dyDescent="0.2">
      <c r="A614" s="7"/>
    </row>
    <row r="615" spans="1:1" ht="12.75" customHeight="1" x14ac:dyDescent="0.2">
      <c r="A615" s="7"/>
    </row>
    <row r="616" spans="1:1" ht="12.75" customHeight="1" x14ac:dyDescent="0.2">
      <c r="A616" s="7"/>
    </row>
    <row r="617" spans="1:1" ht="12.75" customHeight="1" x14ac:dyDescent="0.2">
      <c r="A617" s="7"/>
    </row>
    <row r="618" spans="1:1" ht="12.75" customHeight="1" x14ac:dyDescent="0.2">
      <c r="A618" s="7"/>
    </row>
    <row r="619" spans="1:1" ht="12.75" customHeight="1" x14ac:dyDescent="0.2">
      <c r="A619" s="7"/>
    </row>
    <row r="620" spans="1:1" ht="12.75" customHeight="1" x14ac:dyDescent="0.2">
      <c r="A620" s="7"/>
    </row>
    <row r="621" spans="1:1" ht="12.75" customHeight="1" x14ac:dyDescent="0.2">
      <c r="A621" s="7"/>
    </row>
    <row r="622" spans="1:1" ht="12.75" customHeight="1" x14ac:dyDescent="0.2">
      <c r="A622" s="7"/>
    </row>
    <row r="623" spans="1:1" ht="12.75" customHeight="1" x14ac:dyDescent="0.2">
      <c r="A623" s="7"/>
    </row>
    <row r="624" spans="1:1" ht="12.75" customHeight="1" x14ac:dyDescent="0.2">
      <c r="A624" s="7"/>
    </row>
    <row r="625" spans="1:1" ht="12.75" customHeight="1" x14ac:dyDescent="0.2">
      <c r="A625" s="7"/>
    </row>
    <row r="626" spans="1:1" ht="12.75" customHeight="1" x14ac:dyDescent="0.2">
      <c r="A626" s="7"/>
    </row>
    <row r="627" spans="1:1" ht="12.75" customHeight="1" x14ac:dyDescent="0.2">
      <c r="A627" s="7"/>
    </row>
    <row r="628" spans="1:1" ht="12.75" customHeight="1" x14ac:dyDescent="0.2">
      <c r="A628" s="7"/>
    </row>
    <row r="629" spans="1:1" ht="12.75" customHeight="1" x14ac:dyDescent="0.2">
      <c r="A629" s="7"/>
    </row>
    <row r="630" spans="1:1" ht="12.75" customHeight="1" x14ac:dyDescent="0.2">
      <c r="A630" s="7"/>
    </row>
    <row r="631" spans="1:1" ht="12.75" customHeight="1" x14ac:dyDescent="0.2">
      <c r="A631" s="7"/>
    </row>
    <row r="632" spans="1:1" ht="12.75" customHeight="1" x14ac:dyDescent="0.2">
      <c r="A632" s="7"/>
    </row>
    <row r="633" spans="1:1" ht="12.75" customHeight="1" x14ac:dyDescent="0.2">
      <c r="A633" s="7"/>
    </row>
    <row r="634" spans="1:1" ht="12.75" customHeight="1" x14ac:dyDescent="0.2">
      <c r="A634" s="7"/>
    </row>
    <row r="635" spans="1:1" ht="12.75" customHeight="1" x14ac:dyDescent="0.2">
      <c r="A635" s="7"/>
    </row>
    <row r="636" spans="1:1" ht="12.75" customHeight="1" x14ac:dyDescent="0.2">
      <c r="A636" s="7"/>
    </row>
    <row r="637" spans="1:1" ht="12.75" customHeight="1" x14ac:dyDescent="0.2">
      <c r="A637" s="7"/>
    </row>
    <row r="638" spans="1:1" ht="12.75" customHeight="1" x14ac:dyDescent="0.2">
      <c r="A638" s="7"/>
    </row>
    <row r="639" spans="1:1" ht="12.75" customHeight="1" x14ac:dyDescent="0.2">
      <c r="A639" s="7"/>
    </row>
    <row r="640" spans="1:1" ht="12.75" customHeight="1" x14ac:dyDescent="0.2">
      <c r="A640" s="7"/>
    </row>
    <row r="641" spans="1:1" ht="12.75" customHeight="1" x14ac:dyDescent="0.2">
      <c r="A641" s="7"/>
    </row>
    <row r="642" spans="1:1" ht="12.75" customHeight="1" x14ac:dyDescent="0.2">
      <c r="A642" s="7"/>
    </row>
    <row r="643" spans="1:1" ht="12.75" customHeight="1" x14ac:dyDescent="0.2">
      <c r="A643" s="7"/>
    </row>
    <row r="644" spans="1:1" ht="12.75" customHeight="1" x14ac:dyDescent="0.2">
      <c r="A644" s="7"/>
    </row>
    <row r="645" spans="1:1" ht="12.75" customHeight="1" x14ac:dyDescent="0.2">
      <c r="A645" s="7"/>
    </row>
    <row r="646" spans="1:1" ht="12.75" customHeight="1" x14ac:dyDescent="0.2">
      <c r="A646" s="7"/>
    </row>
    <row r="647" spans="1:1" ht="12.75" customHeight="1" x14ac:dyDescent="0.2">
      <c r="A647" s="7"/>
    </row>
    <row r="648" spans="1:1" ht="12.75" customHeight="1" x14ac:dyDescent="0.2">
      <c r="A648" s="7"/>
    </row>
    <row r="649" spans="1:1" ht="12.75" customHeight="1" x14ac:dyDescent="0.2">
      <c r="A649" s="7"/>
    </row>
    <row r="650" spans="1:1" ht="12.75" customHeight="1" x14ac:dyDescent="0.2">
      <c r="A650" s="7"/>
    </row>
    <row r="651" spans="1:1" ht="12.75" customHeight="1" x14ac:dyDescent="0.2">
      <c r="A651" s="7"/>
    </row>
    <row r="652" spans="1:1" ht="12.75" customHeight="1" x14ac:dyDescent="0.2">
      <c r="A652" s="7"/>
    </row>
    <row r="653" spans="1:1" ht="12.75" customHeight="1" x14ac:dyDescent="0.2">
      <c r="A653" s="7"/>
    </row>
    <row r="654" spans="1:1" ht="12.75" customHeight="1" x14ac:dyDescent="0.2">
      <c r="A654" s="7"/>
    </row>
    <row r="655" spans="1:1" ht="12.75" customHeight="1" x14ac:dyDescent="0.2">
      <c r="A655" s="7"/>
    </row>
    <row r="656" spans="1:1" ht="12.75" customHeight="1" x14ac:dyDescent="0.2">
      <c r="A656" s="7"/>
    </row>
    <row r="657" spans="1:1" ht="12.75" customHeight="1" x14ac:dyDescent="0.2">
      <c r="A657" s="7"/>
    </row>
    <row r="658" spans="1:1" ht="12.75" customHeight="1" x14ac:dyDescent="0.2">
      <c r="A658" s="7"/>
    </row>
    <row r="659" spans="1:1" ht="12.75" customHeight="1" x14ac:dyDescent="0.2">
      <c r="A659" s="7"/>
    </row>
    <row r="660" spans="1:1" ht="12.75" customHeight="1" x14ac:dyDescent="0.2">
      <c r="A660" s="7"/>
    </row>
    <row r="661" spans="1:1" ht="12.75" customHeight="1" x14ac:dyDescent="0.2">
      <c r="A661" s="7"/>
    </row>
    <row r="662" spans="1:1" ht="12.75" customHeight="1" x14ac:dyDescent="0.2">
      <c r="A662" s="7"/>
    </row>
    <row r="663" spans="1:1" ht="12.75" customHeight="1" x14ac:dyDescent="0.2">
      <c r="A663" s="7"/>
    </row>
    <row r="664" spans="1:1" ht="12.75" customHeight="1" x14ac:dyDescent="0.2">
      <c r="A664" s="7"/>
    </row>
    <row r="665" spans="1:1" ht="12.75" customHeight="1" x14ac:dyDescent="0.2">
      <c r="A665" s="7"/>
    </row>
    <row r="666" spans="1:1" ht="12.75" customHeight="1" x14ac:dyDescent="0.2">
      <c r="A666" s="7"/>
    </row>
    <row r="667" spans="1:1" ht="12.75" customHeight="1" x14ac:dyDescent="0.2">
      <c r="A667" s="7"/>
    </row>
    <row r="668" spans="1:1" ht="12.75" customHeight="1" x14ac:dyDescent="0.2">
      <c r="A668" s="7"/>
    </row>
    <row r="669" spans="1:1" ht="12.75" customHeight="1" x14ac:dyDescent="0.2">
      <c r="A669" s="7"/>
    </row>
    <row r="670" spans="1:1" ht="12.75" customHeight="1" x14ac:dyDescent="0.2">
      <c r="A670" s="7"/>
    </row>
    <row r="671" spans="1:1" ht="12.75" customHeight="1" x14ac:dyDescent="0.2">
      <c r="A671" s="7"/>
    </row>
    <row r="672" spans="1:1" ht="12.75" customHeight="1" x14ac:dyDescent="0.2">
      <c r="A672" s="7"/>
    </row>
    <row r="673" spans="1:1" ht="12.75" customHeight="1" x14ac:dyDescent="0.2">
      <c r="A673" s="7"/>
    </row>
    <row r="674" spans="1:1" ht="12.75" customHeight="1" x14ac:dyDescent="0.2">
      <c r="A674" s="7"/>
    </row>
    <row r="675" spans="1:1" ht="12.75" customHeight="1" x14ac:dyDescent="0.2">
      <c r="A675" s="7"/>
    </row>
    <row r="676" spans="1:1" ht="12.75" customHeight="1" x14ac:dyDescent="0.2">
      <c r="A676" s="7"/>
    </row>
    <row r="677" spans="1:1" ht="12.75" customHeight="1" x14ac:dyDescent="0.2">
      <c r="A677" s="7"/>
    </row>
    <row r="678" spans="1:1" ht="12.75" customHeight="1" x14ac:dyDescent="0.2">
      <c r="A678" s="7"/>
    </row>
    <row r="679" spans="1:1" ht="12.75" customHeight="1" x14ac:dyDescent="0.2">
      <c r="A679" s="7"/>
    </row>
    <row r="680" spans="1:1" ht="12.75" customHeight="1" x14ac:dyDescent="0.2">
      <c r="A680" s="7"/>
    </row>
    <row r="681" spans="1:1" ht="12.75" customHeight="1" x14ac:dyDescent="0.2">
      <c r="A681" s="7"/>
    </row>
    <row r="682" spans="1:1" ht="12.75" customHeight="1" x14ac:dyDescent="0.2">
      <c r="A682" s="7"/>
    </row>
    <row r="683" spans="1:1" ht="12.75" customHeight="1" x14ac:dyDescent="0.2">
      <c r="A683" s="7"/>
    </row>
    <row r="684" spans="1:1" ht="12.75" customHeight="1" x14ac:dyDescent="0.2">
      <c r="A684" s="7"/>
    </row>
    <row r="685" spans="1:1" ht="12.75" customHeight="1" x14ac:dyDescent="0.2">
      <c r="A685" s="7"/>
    </row>
    <row r="686" spans="1:1" ht="12.75" customHeight="1" x14ac:dyDescent="0.2">
      <c r="A686" s="7"/>
    </row>
    <row r="687" spans="1:1" ht="12.75" customHeight="1" x14ac:dyDescent="0.2">
      <c r="A687" s="7"/>
    </row>
    <row r="688" spans="1:1" ht="12.75" customHeight="1" x14ac:dyDescent="0.2">
      <c r="A688" s="7"/>
    </row>
    <row r="689" spans="1:1" ht="12.75" customHeight="1" x14ac:dyDescent="0.2">
      <c r="A689" s="7"/>
    </row>
    <row r="690" spans="1:1" ht="12.75" customHeight="1" x14ac:dyDescent="0.2">
      <c r="A690" s="7"/>
    </row>
    <row r="691" spans="1:1" ht="12.75" customHeight="1" x14ac:dyDescent="0.2">
      <c r="A691" s="7"/>
    </row>
    <row r="692" spans="1:1" ht="12.75" customHeight="1" x14ac:dyDescent="0.2">
      <c r="A692" s="7"/>
    </row>
    <row r="693" spans="1:1" ht="12.75" customHeight="1" x14ac:dyDescent="0.2">
      <c r="A693" s="7"/>
    </row>
    <row r="694" spans="1:1" ht="12.75" customHeight="1" x14ac:dyDescent="0.2">
      <c r="A694" s="7"/>
    </row>
    <row r="695" spans="1:1" ht="12.75" customHeight="1" x14ac:dyDescent="0.2">
      <c r="A695" s="7"/>
    </row>
    <row r="696" spans="1:1" ht="12.75" customHeight="1" x14ac:dyDescent="0.2">
      <c r="A696" s="7"/>
    </row>
    <row r="697" spans="1:1" ht="12.75" customHeight="1" x14ac:dyDescent="0.2">
      <c r="A697" s="7"/>
    </row>
    <row r="698" spans="1:1" ht="12.75" customHeight="1" x14ac:dyDescent="0.2">
      <c r="A698" s="7"/>
    </row>
    <row r="699" spans="1:1" ht="12.75" customHeight="1" x14ac:dyDescent="0.2">
      <c r="A699" s="7"/>
    </row>
    <row r="700" spans="1:1" ht="12.75" customHeight="1" x14ac:dyDescent="0.2">
      <c r="A700" s="7"/>
    </row>
    <row r="701" spans="1:1" ht="12.75" customHeight="1" x14ac:dyDescent="0.2">
      <c r="A701" s="7"/>
    </row>
    <row r="702" spans="1:1" ht="12.75" customHeight="1" x14ac:dyDescent="0.2">
      <c r="A702" s="7"/>
    </row>
    <row r="703" spans="1:1" ht="12.75" customHeight="1" x14ac:dyDescent="0.2">
      <c r="A703" s="7"/>
    </row>
    <row r="704" spans="1:1" ht="12.75" customHeight="1" x14ac:dyDescent="0.2">
      <c r="A704" s="7"/>
    </row>
    <row r="705" spans="1:1" ht="12.75" customHeight="1" x14ac:dyDescent="0.2">
      <c r="A705" s="7"/>
    </row>
    <row r="706" spans="1:1" ht="12.75" customHeight="1" x14ac:dyDescent="0.2">
      <c r="A706" s="7"/>
    </row>
    <row r="707" spans="1:1" ht="12.75" customHeight="1" x14ac:dyDescent="0.2">
      <c r="A707" s="7"/>
    </row>
    <row r="708" spans="1:1" ht="12.75" customHeight="1" x14ac:dyDescent="0.2">
      <c r="A708" s="7"/>
    </row>
    <row r="709" spans="1:1" ht="12.75" customHeight="1" x14ac:dyDescent="0.2">
      <c r="A709" s="7"/>
    </row>
    <row r="710" spans="1:1" ht="12.75" customHeight="1" x14ac:dyDescent="0.2">
      <c r="A710" s="7"/>
    </row>
    <row r="711" spans="1:1" ht="12.75" customHeight="1" x14ac:dyDescent="0.2">
      <c r="A711" s="7"/>
    </row>
    <row r="712" spans="1:1" ht="12.75" customHeight="1" x14ac:dyDescent="0.2">
      <c r="A712" s="7"/>
    </row>
    <row r="713" spans="1:1" ht="12.75" customHeight="1" x14ac:dyDescent="0.2">
      <c r="A713" s="7"/>
    </row>
    <row r="714" spans="1:1" ht="12.75" customHeight="1" x14ac:dyDescent="0.2">
      <c r="A714" s="7"/>
    </row>
    <row r="715" spans="1:1" ht="12.75" customHeight="1" x14ac:dyDescent="0.2">
      <c r="A715" s="7"/>
    </row>
    <row r="716" spans="1:1" ht="12.75" customHeight="1" x14ac:dyDescent="0.2">
      <c r="A716" s="7"/>
    </row>
    <row r="717" spans="1:1" ht="12.75" customHeight="1" x14ac:dyDescent="0.2">
      <c r="A717" s="7"/>
    </row>
    <row r="718" spans="1:1" ht="12.75" customHeight="1" x14ac:dyDescent="0.2">
      <c r="A718" s="7"/>
    </row>
    <row r="719" spans="1:1" ht="12.75" customHeight="1" x14ac:dyDescent="0.2">
      <c r="A719" s="7"/>
    </row>
    <row r="720" spans="1:1" ht="12.75" customHeight="1" x14ac:dyDescent="0.2">
      <c r="A720" s="7"/>
    </row>
    <row r="721" spans="1:1" ht="12.75" customHeight="1" x14ac:dyDescent="0.2">
      <c r="A721" s="7"/>
    </row>
    <row r="722" spans="1:1" ht="12.75" customHeight="1" x14ac:dyDescent="0.2">
      <c r="A722" s="7"/>
    </row>
    <row r="723" spans="1:1" ht="12.75" customHeight="1" x14ac:dyDescent="0.2">
      <c r="A723" s="7"/>
    </row>
    <row r="724" spans="1:1" ht="12.75" customHeight="1" x14ac:dyDescent="0.2">
      <c r="A724" s="7"/>
    </row>
    <row r="725" spans="1:1" ht="12.75" customHeight="1" x14ac:dyDescent="0.2">
      <c r="A725" s="7"/>
    </row>
    <row r="726" spans="1:1" ht="12.75" customHeight="1" x14ac:dyDescent="0.2">
      <c r="A726" s="7"/>
    </row>
    <row r="727" spans="1:1" ht="12.75" customHeight="1" x14ac:dyDescent="0.2">
      <c r="A727" s="7"/>
    </row>
    <row r="728" spans="1:1" ht="12.75" customHeight="1" x14ac:dyDescent="0.2">
      <c r="A728" s="7"/>
    </row>
    <row r="729" spans="1:1" ht="12.75" customHeight="1" x14ac:dyDescent="0.2">
      <c r="A729" s="7"/>
    </row>
    <row r="730" spans="1:1" ht="12.75" customHeight="1" x14ac:dyDescent="0.2">
      <c r="A730" s="7"/>
    </row>
    <row r="731" spans="1:1" ht="12.75" customHeight="1" x14ac:dyDescent="0.2">
      <c r="A731" s="7"/>
    </row>
    <row r="732" spans="1:1" ht="12.75" customHeight="1" x14ac:dyDescent="0.2">
      <c r="A732" s="7"/>
    </row>
    <row r="733" spans="1:1" ht="12.75" customHeight="1" x14ac:dyDescent="0.2">
      <c r="A733" s="7"/>
    </row>
    <row r="734" spans="1:1" ht="12.75" customHeight="1" x14ac:dyDescent="0.2">
      <c r="A734" s="7"/>
    </row>
    <row r="735" spans="1:1" ht="12.75" customHeight="1" x14ac:dyDescent="0.2">
      <c r="A735" s="7"/>
    </row>
    <row r="736" spans="1:1" ht="12.75" customHeight="1" x14ac:dyDescent="0.2">
      <c r="A736" s="7"/>
    </row>
    <row r="737" spans="1:1" ht="12.75" customHeight="1" x14ac:dyDescent="0.2">
      <c r="A737" s="7"/>
    </row>
    <row r="738" spans="1:1" ht="12.75" customHeight="1" x14ac:dyDescent="0.2">
      <c r="A738" s="7"/>
    </row>
    <row r="739" spans="1:1" ht="12.75" customHeight="1" x14ac:dyDescent="0.2">
      <c r="A739" s="7"/>
    </row>
    <row r="740" spans="1:1" ht="12.75" customHeight="1" x14ac:dyDescent="0.2">
      <c r="A740" s="7"/>
    </row>
    <row r="741" spans="1:1" ht="12.75" customHeight="1" x14ac:dyDescent="0.2">
      <c r="A741" s="7"/>
    </row>
    <row r="742" spans="1:1" ht="12.75" customHeight="1" x14ac:dyDescent="0.2">
      <c r="A742" s="7"/>
    </row>
    <row r="743" spans="1:1" ht="12.75" customHeight="1" x14ac:dyDescent="0.2">
      <c r="A743" s="7"/>
    </row>
    <row r="744" spans="1:1" ht="12.75" customHeight="1" x14ac:dyDescent="0.2">
      <c r="A744" s="7"/>
    </row>
    <row r="745" spans="1:1" ht="12.75" customHeight="1" x14ac:dyDescent="0.2">
      <c r="A745" s="7"/>
    </row>
    <row r="746" spans="1:1" ht="12.75" customHeight="1" x14ac:dyDescent="0.2">
      <c r="A746" s="7"/>
    </row>
    <row r="747" spans="1:1" ht="12.75" customHeight="1" x14ac:dyDescent="0.2">
      <c r="A747" s="7"/>
    </row>
    <row r="748" spans="1:1" ht="12.75" customHeight="1" x14ac:dyDescent="0.2">
      <c r="A748" s="7"/>
    </row>
    <row r="749" spans="1:1" ht="12.75" customHeight="1" x14ac:dyDescent="0.2">
      <c r="A749" s="7"/>
    </row>
    <row r="750" spans="1:1" ht="12.75" customHeight="1" x14ac:dyDescent="0.2">
      <c r="A750" s="7"/>
    </row>
    <row r="751" spans="1:1" ht="12.75" customHeight="1" x14ac:dyDescent="0.2">
      <c r="A751" s="7"/>
    </row>
    <row r="752" spans="1:1" ht="12.75" customHeight="1" x14ac:dyDescent="0.2">
      <c r="A752" s="7"/>
    </row>
    <row r="753" spans="1:1" ht="12.75" customHeight="1" x14ac:dyDescent="0.2">
      <c r="A753" s="7"/>
    </row>
    <row r="754" spans="1:1" ht="12.75" customHeight="1" x14ac:dyDescent="0.2">
      <c r="A754" s="7"/>
    </row>
    <row r="755" spans="1:1" ht="12.75" customHeight="1" x14ac:dyDescent="0.2">
      <c r="A755" s="7"/>
    </row>
    <row r="756" spans="1:1" ht="12.75" customHeight="1" x14ac:dyDescent="0.2">
      <c r="A756" s="7"/>
    </row>
    <row r="757" spans="1:1" ht="12.75" customHeight="1" x14ac:dyDescent="0.2">
      <c r="A757" s="7"/>
    </row>
    <row r="758" spans="1:1" ht="12.75" customHeight="1" x14ac:dyDescent="0.2">
      <c r="A758" s="7"/>
    </row>
    <row r="759" spans="1:1" ht="12.75" customHeight="1" x14ac:dyDescent="0.2">
      <c r="A759" s="7"/>
    </row>
    <row r="760" spans="1:1" ht="12.75" customHeight="1" x14ac:dyDescent="0.2">
      <c r="A760" s="7"/>
    </row>
    <row r="761" spans="1:1" ht="12.75" customHeight="1" x14ac:dyDescent="0.2">
      <c r="A761" s="7"/>
    </row>
    <row r="762" spans="1:1" ht="12.75" customHeight="1" x14ac:dyDescent="0.2">
      <c r="A762" s="7"/>
    </row>
    <row r="763" spans="1:1" ht="12.75" customHeight="1" x14ac:dyDescent="0.2">
      <c r="A763" s="7"/>
    </row>
    <row r="764" spans="1:1" ht="12.75" customHeight="1" x14ac:dyDescent="0.2">
      <c r="A764" s="7"/>
    </row>
    <row r="765" spans="1:1" ht="12.75" customHeight="1" x14ac:dyDescent="0.2">
      <c r="A765" s="7"/>
    </row>
    <row r="766" spans="1:1" ht="12.75" customHeight="1" x14ac:dyDescent="0.2">
      <c r="A766" s="7"/>
    </row>
    <row r="767" spans="1:1" ht="12.75" customHeight="1" x14ac:dyDescent="0.2">
      <c r="A767" s="7"/>
    </row>
    <row r="768" spans="1:1" ht="12.75" customHeight="1" x14ac:dyDescent="0.2">
      <c r="A768" s="7"/>
    </row>
    <row r="769" spans="1:1" ht="12.75" customHeight="1" x14ac:dyDescent="0.2">
      <c r="A769" s="7"/>
    </row>
    <row r="770" spans="1:1" ht="12.75" customHeight="1" x14ac:dyDescent="0.2">
      <c r="A770" s="7"/>
    </row>
    <row r="771" spans="1:1" ht="12.75" customHeight="1" x14ac:dyDescent="0.2">
      <c r="A771" s="7"/>
    </row>
    <row r="772" spans="1:1" ht="12.75" customHeight="1" x14ac:dyDescent="0.2">
      <c r="A772" s="7"/>
    </row>
    <row r="773" spans="1:1" ht="12.75" customHeight="1" x14ac:dyDescent="0.2">
      <c r="A773" s="7"/>
    </row>
    <row r="774" spans="1:1" ht="12.75" customHeight="1" x14ac:dyDescent="0.2">
      <c r="A774" s="7"/>
    </row>
    <row r="775" spans="1:1" ht="12.75" customHeight="1" x14ac:dyDescent="0.2">
      <c r="A775" s="7"/>
    </row>
    <row r="776" spans="1:1" ht="12.75" customHeight="1" x14ac:dyDescent="0.2">
      <c r="A776" s="7"/>
    </row>
    <row r="777" spans="1:1" ht="12.75" customHeight="1" x14ac:dyDescent="0.2">
      <c r="A777" s="7"/>
    </row>
    <row r="778" spans="1:1" ht="12.75" customHeight="1" x14ac:dyDescent="0.2">
      <c r="A778" s="7"/>
    </row>
    <row r="779" spans="1:1" ht="12.75" customHeight="1" x14ac:dyDescent="0.2">
      <c r="A779" s="7"/>
    </row>
    <row r="780" spans="1:1" ht="12.75" customHeight="1" x14ac:dyDescent="0.2">
      <c r="A780" s="7"/>
    </row>
    <row r="781" spans="1:1" ht="12.75" customHeight="1" x14ac:dyDescent="0.2">
      <c r="A781" s="7"/>
    </row>
    <row r="782" spans="1:1" ht="12.75" customHeight="1" x14ac:dyDescent="0.2">
      <c r="A782" s="7"/>
    </row>
    <row r="783" spans="1:1" ht="12.75" customHeight="1" x14ac:dyDescent="0.2">
      <c r="A783" s="7"/>
    </row>
    <row r="784" spans="1:1" ht="12.75" customHeight="1" x14ac:dyDescent="0.2">
      <c r="A784" s="7"/>
    </row>
    <row r="785" spans="1:1" ht="12.75" customHeight="1" x14ac:dyDescent="0.2">
      <c r="A785" s="7"/>
    </row>
    <row r="786" spans="1:1" ht="12.75" customHeight="1" x14ac:dyDescent="0.2">
      <c r="A786" s="7"/>
    </row>
    <row r="787" spans="1:1" ht="12.75" customHeight="1" x14ac:dyDescent="0.2">
      <c r="A787" s="7"/>
    </row>
    <row r="788" spans="1:1" ht="12.75" customHeight="1" x14ac:dyDescent="0.2">
      <c r="A788" s="7"/>
    </row>
    <row r="789" spans="1:1" ht="12.75" customHeight="1" x14ac:dyDescent="0.2">
      <c r="A789" s="7"/>
    </row>
    <row r="790" spans="1:1" ht="12.75" customHeight="1" x14ac:dyDescent="0.2">
      <c r="A790" s="7"/>
    </row>
    <row r="791" spans="1:1" ht="12.75" customHeight="1" x14ac:dyDescent="0.2">
      <c r="A791" s="7"/>
    </row>
    <row r="792" spans="1:1" ht="12.75" customHeight="1" x14ac:dyDescent="0.2">
      <c r="A792" s="7"/>
    </row>
    <row r="793" spans="1:1" ht="12.75" customHeight="1" x14ac:dyDescent="0.2">
      <c r="A793" s="7"/>
    </row>
    <row r="794" spans="1:1" ht="12.75" customHeight="1" x14ac:dyDescent="0.2">
      <c r="A794" s="7"/>
    </row>
    <row r="795" spans="1:1" ht="12.75" customHeight="1" x14ac:dyDescent="0.2">
      <c r="A795" s="7"/>
    </row>
    <row r="796" spans="1:1" ht="12.75" customHeight="1" x14ac:dyDescent="0.2">
      <c r="A796" s="7"/>
    </row>
    <row r="797" spans="1:1" ht="12.75" customHeight="1" x14ac:dyDescent="0.2">
      <c r="A797" s="7"/>
    </row>
    <row r="798" spans="1:1" ht="12.75" customHeight="1" x14ac:dyDescent="0.2">
      <c r="A798" s="7"/>
    </row>
    <row r="799" spans="1:1" ht="12.75" customHeight="1" x14ac:dyDescent="0.2">
      <c r="A799" s="7"/>
    </row>
    <row r="800" spans="1:1" ht="12.75" customHeight="1" x14ac:dyDescent="0.2">
      <c r="A800" s="7"/>
    </row>
    <row r="801" spans="1:1" ht="12.75" customHeight="1" x14ac:dyDescent="0.2">
      <c r="A801" s="7"/>
    </row>
    <row r="802" spans="1:1" ht="12.75" customHeight="1" x14ac:dyDescent="0.2">
      <c r="A802" s="7"/>
    </row>
    <row r="803" spans="1:1" ht="12.75" customHeight="1" x14ac:dyDescent="0.2">
      <c r="A803" s="7"/>
    </row>
    <row r="804" spans="1:1" ht="12.75" customHeight="1" x14ac:dyDescent="0.2">
      <c r="A804" s="7"/>
    </row>
    <row r="805" spans="1:1" ht="12.75" customHeight="1" x14ac:dyDescent="0.2">
      <c r="A805" s="7"/>
    </row>
    <row r="806" spans="1:1" ht="12.75" customHeight="1" x14ac:dyDescent="0.2">
      <c r="A806" s="7"/>
    </row>
    <row r="807" spans="1:1" ht="12.75" customHeight="1" x14ac:dyDescent="0.2">
      <c r="A807" s="7"/>
    </row>
    <row r="808" spans="1:1" ht="12.75" customHeight="1" x14ac:dyDescent="0.2">
      <c r="A808" s="7"/>
    </row>
    <row r="809" spans="1:1" ht="12.75" customHeight="1" x14ac:dyDescent="0.2">
      <c r="A809" s="7"/>
    </row>
    <row r="810" spans="1:1" ht="12.75" customHeight="1" x14ac:dyDescent="0.2">
      <c r="A810" s="7"/>
    </row>
    <row r="811" spans="1:1" ht="12.75" customHeight="1" x14ac:dyDescent="0.2">
      <c r="A811" s="7"/>
    </row>
    <row r="812" spans="1:1" ht="12.75" customHeight="1" x14ac:dyDescent="0.2">
      <c r="A812" s="7"/>
    </row>
    <row r="813" spans="1:1" ht="12.75" customHeight="1" x14ac:dyDescent="0.2">
      <c r="A813" s="7"/>
    </row>
    <row r="814" spans="1:1" ht="12.75" customHeight="1" x14ac:dyDescent="0.2">
      <c r="A814" s="7"/>
    </row>
    <row r="815" spans="1:1" ht="12.75" customHeight="1" x14ac:dyDescent="0.2">
      <c r="A815" s="7"/>
    </row>
    <row r="816" spans="1:1" ht="12.75" customHeight="1" x14ac:dyDescent="0.2">
      <c r="A816" s="7"/>
    </row>
    <row r="817" spans="1:1" ht="12.75" customHeight="1" x14ac:dyDescent="0.2">
      <c r="A817" s="7"/>
    </row>
    <row r="818" spans="1:1" ht="12.75" customHeight="1" x14ac:dyDescent="0.2">
      <c r="A818" s="7"/>
    </row>
    <row r="819" spans="1:1" ht="12.75" customHeight="1" x14ac:dyDescent="0.2">
      <c r="A819" s="7"/>
    </row>
    <row r="820" spans="1:1" ht="12.75" customHeight="1" x14ac:dyDescent="0.2">
      <c r="A820" s="7"/>
    </row>
    <row r="821" spans="1:1" ht="12.75" customHeight="1" x14ac:dyDescent="0.2">
      <c r="A821" s="7"/>
    </row>
    <row r="822" spans="1:1" ht="12.75" customHeight="1" x14ac:dyDescent="0.2">
      <c r="A822" s="7"/>
    </row>
    <row r="823" spans="1:1" ht="12.75" customHeight="1" x14ac:dyDescent="0.2">
      <c r="A823" s="7"/>
    </row>
    <row r="824" spans="1:1" ht="12.75" customHeight="1" x14ac:dyDescent="0.2">
      <c r="A824" s="7"/>
    </row>
    <row r="825" spans="1:1" ht="12.75" customHeight="1" x14ac:dyDescent="0.2">
      <c r="A825" s="7"/>
    </row>
    <row r="826" spans="1:1" ht="12.75" customHeight="1" x14ac:dyDescent="0.2">
      <c r="A826" s="7"/>
    </row>
    <row r="827" spans="1:1" ht="12.75" customHeight="1" x14ac:dyDescent="0.2">
      <c r="A827" s="7"/>
    </row>
    <row r="828" spans="1:1" ht="12.75" customHeight="1" x14ac:dyDescent="0.2">
      <c r="A828" s="7"/>
    </row>
    <row r="829" spans="1:1" ht="12.75" customHeight="1" x14ac:dyDescent="0.2">
      <c r="A829" s="7"/>
    </row>
    <row r="830" spans="1:1" ht="12.75" customHeight="1" x14ac:dyDescent="0.2">
      <c r="A830" s="7"/>
    </row>
    <row r="831" spans="1:1" ht="12.75" customHeight="1" x14ac:dyDescent="0.2">
      <c r="A831" s="7"/>
    </row>
    <row r="832" spans="1:1" ht="12.75" customHeight="1" x14ac:dyDescent="0.2">
      <c r="A832" s="7"/>
    </row>
    <row r="833" spans="1:1" ht="12.75" customHeight="1" x14ac:dyDescent="0.2">
      <c r="A833" s="7"/>
    </row>
    <row r="834" spans="1:1" ht="12.75" customHeight="1" x14ac:dyDescent="0.2">
      <c r="A834" s="7"/>
    </row>
    <row r="835" spans="1:1" ht="12.75" customHeight="1" x14ac:dyDescent="0.2">
      <c r="A835" s="7"/>
    </row>
    <row r="836" spans="1:1" ht="12.75" customHeight="1" x14ac:dyDescent="0.2">
      <c r="A836" s="7"/>
    </row>
    <row r="837" spans="1:1" ht="12.75" customHeight="1" x14ac:dyDescent="0.2">
      <c r="A837" s="7"/>
    </row>
    <row r="838" spans="1:1" ht="12.75" customHeight="1" x14ac:dyDescent="0.2">
      <c r="A838" s="7"/>
    </row>
    <row r="839" spans="1:1" ht="12.75" customHeight="1" x14ac:dyDescent="0.2">
      <c r="A839" s="7"/>
    </row>
    <row r="840" spans="1:1" ht="12.75" customHeight="1" x14ac:dyDescent="0.2">
      <c r="A840" s="7"/>
    </row>
    <row r="841" spans="1:1" ht="12.75" customHeight="1" x14ac:dyDescent="0.2">
      <c r="A841" s="7"/>
    </row>
    <row r="842" spans="1:1" ht="12.75" customHeight="1" x14ac:dyDescent="0.2">
      <c r="A842" s="7"/>
    </row>
    <row r="843" spans="1:1" ht="12.75" customHeight="1" x14ac:dyDescent="0.2">
      <c r="A843" s="7"/>
    </row>
    <row r="844" spans="1:1" ht="12.75" customHeight="1" x14ac:dyDescent="0.2">
      <c r="A844" s="7"/>
    </row>
    <row r="845" spans="1:1" ht="12.75" customHeight="1" x14ac:dyDescent="0.2">
      <c r="A845" s="7"/>
    </row>
    <row r="846" spans="1:1" ht="12.75" customHeight="1" x14ac:dyDescent="0.2">
      <c r="A846" s="7"/>
    </row>
    <row r="847" spans="1:1" ht="12.75" customHeight="1" x14ac:dyDescent="0.2">
      <c r="A847" s="7"/>
    </row>
    <row r="848" spans="1:1" ht="12.75" customHeight="1" x14ac:dyDescent="0.2">
      <c r="A848" s="7"/>
    </row>
    <row r="849" spans="1:1" ht="12.75" customHeight="1" x14ac:dyDescent="0.2">
      <c r="A849" s="7"/>
    </row>
    <row r="850" spans="1:1" ht="12.75" customHeight="1" x14ac:dyDescent="0.2">
      <c r="A850" s="7"/>
    </row>
    <row r="851" spans="1:1" ht="12.75" customHeight="1" x14ac:dyDescent="0.2">
      <c r="A851" s="7"/>
    </row>
    <row r="852" spans="1:1" ht="12.75" customHeight="1" x14ac:dyDescent="0.2">
      <c r="A852" s="7"/>
    </row>
    <row r="853" spans="1:1" ht="12.75" customHeight="1" x14ac:dyDescent="0.2">
      <c r="A853" s="7"/>
    </row>
    <row r="854" spans="1:1" ht="12.75" customHeight="1" x14ac:dyDescent="0.2">
      <c r="A854" s="7"/>
    </row>
    <row r="855" spans="1:1" ht="12.75" customHeight="1" x14ac:dyDescent="0.2">
      <c r="A855" s="7"/>
    </row>
    <row r="856" spans="1:1" ht="12.75" customHeight="1" x14ac:dyDescent="0.2">
      <c r="A856" s="7"/>
    </row>
    <row r="857" spans="1:1" ht="12.75" customHeight="1" x14ac:dyDescent="0.2">
      <c r="A857" s="7"/>
    </row>
    <row r="858" spans="1:1" ht="12.75" customHeight="1" x14ac:dyDescent="0.2">
      <c r="A858" s="7"/>
    </row>
    <row r="859" spans="1:1" ht="12.75" customHeight="1" x14ac:dyDescent="0.2">
      <c r="A859" s="7"/>
    </row>
    <row r="860" spans="1:1" ht="12.75" customHeight="1" x14ac:dyDescent="0.2">
      <c r="A860" s="7"/>
    </row>
    <row r="861" spans="1:1" ht="12.75" customHeight="1" x14ac:dyDescent="0.2">
      <c r="A861" s="7"/>
    </row>
    <row r="862" spans="1:1" ht="12.75" customHeight="1" x14ac:dyDescent="0.2">
      <c r="A862" s="7"/>
    </row>
    <row r="863" spans="1:1" ht="12.75" customHeight="1" x14ac:dyDescent="0.2">
      <c r="A863" s="7"/>
    </row>
    <row r="864" spans="1:1" ht="12.75" customHeight="1" x14ac:dyDescent="0.2">
      <c r="A864" s="7"/>
    </row>
    <row r="865" spans="1:1" ht="12.75" customHeight="1" x14ac:dyDescent="0.2">
      <c r="A865" s="7"/>
    </row>
    <row r="866" spans="1:1" ht="12.75" customHeight="1" x14ac:dyDescent="0.2">
      <c r="A866" s="7"/>
    </row>
    <row r="867" spans="1:1" ht="12.75" customHeight="1" x14ac:dyDescent="0.2">
      <c r="A867" s="7"/>
    </row>
    <row r="868" spans="1:1" ht="12.75" customHeight="1" x14ac:dyDescent="0.2">
      <c r="A868" s="7"/>
    </row>
    <row r="869" spans="1:1" ht="12.75" customHeight="1" x14ac:dyDescent="0.2">
      <c r="A869" s="7"/>
    </row>
    <row r="870" spans="1:1" ht="12.75" customHeight="1" x14ac:dyDescent="0.2">
      <c r="A870" s="7"/>
    </row>
    <row r="871" spans="1:1" ht="12.75" customHeight="1" x14ac:dyDescent="0.2">
      <c r="A871" s="7"/>
    </row>
    <row r="872" spans="1:1" ht="12.75" customHeight="1" x14ac:dyDescent="0.2">
      <c r="A872" s="7"/>
    </row>
    <row r="873" spans="1:1" ht="12.75" customHeight="1" x14ac:dyDescent="0.2">
      <c r="A873" s="7"/>
    </row>
    <row r="874" spans="1:1" ht="12.75" customHeight="1" x14ac:dyDescent="0.2">
      <c r="A874" s="7"/>
    </row>
    <row r="875" spans="1:1" ht="12.75" customHeight="1" x14ac:dyDescent="0.2">
      <c r="A875" s="7"/>
    </row>
    <row r="876" spans="1:1" ht="12.75" customHeight="1" x14ac:dyDescent="0.2">
      <c r="A876" s="7"/>
    </row>
    <row r="877" spans="1:1" ht="12.75" customHeight="1" x14ac:dyDescent="0.2">
      <c r="A877" s="7"/>
    </row>
    <row r="878" spans="1:1" ht="12.75" customHeight="1" x14ac:dyDescent="0.2">
      <c r="A878" s="7"/>
    </row>
    <row r="879" spans="1:1" ht="12.75" customHeight="1" x14ac:dyDescent="0.2">
      <c r="A879" s="7"/>
    </row>
    <row r="880" spans="1:1" ht="12.75" customHeight="1" x14ac:dyDescent="0.2">
      <c r="A880" s="7"/>
    </row>
    <row r="881" spans="1:1" ht="12.75" customHeight="1" x14ac:dyDescent="0.2">
      <c r="A881" s="7"/>
    </row>
    <row r="882" spans="1:1" ht="12.75" customHeight="1" x14ac:dyDescent="0.2">
      <c r="A882" s="7"/>
    </row>
    <row r="883" spans="1:1" ht="12.75" customHeight="1" x14ac:dyDescent="0.2">
      <c r="A883" s="7"/>
    </row>
    <row r="884" spans="1:1" ht="12.75" customHeight="1" x14ac:dyDescent="0.2">
      <c r="A884" s="7"/>
    </row>
    <row r="885" spans="1:1" ht="12.75" customHeight="1" x14ac:dyDescent="0.2">
      <c r="A885" s="7"/>
    </row>
    <row r="886" spans="1:1" ht="12.75" customHeight="1" x14ac:dyDescent="0.2">
      <c r="A886" s="7"/>
    </row>
    <row r="887" spans="1:1" ht="12.75" customHeight="1" x14ac:dyDescent="0.2">
      <c r="A887" s="7"/>
    </row>
    <row r="888" spans="1:1" ht="12.75" customHeight="1" x14ac:dyDescent="0.2">
      <c r="A888" s="7"/>
    </row>
    <row r="889" spans="1:1" ht="12.75" customHeight="1" x14ac:dyDescent="0.2">
      <c r="A889" s="7"/>
    </row>
    <row r="890" spans="1:1" ht="12.75" customHeight="1" x14ac:dyDescent="0.2">
      <c r="A890" s="7"/>
    </row>
    <row r="891" spans="1:1" ht="12.75" customHeight="1" x14ac:dyDescent="0.2">
      <c r="A891" s="7"/>
    </row>
    <row r="892" spans="1:1" ht="12.75" customHeight="1" x14ac:dyDescent="0.2">
      <c r="A892" s="7"/>
    </row>
    <row r="893" spans="1:1" ht="12.75" customHeight="1" x14ac:dyDescent="0.2">
      <c r="A893" s="7"/>
    </row>
    <row r="894" spans="1:1" ht="12.75" customHeight="1" x14ac:dyDescent="0.2">
      <c r="A894" s="7"/>
    </row>
    <row r="895" spans="1:1" ht="12.75" customHeight="1" x14ac:dyDescent="0.2">
      <c r="A895" s="7"/>
    </row>
    <row r="896" spans="1:1" ht="12.75" customHeight="1" x14ac:dyDescent="0.2">
      <c r="A896" s="7"/>
    </row>
    <row r="897" spans="1:1" ht="12.75" customHeight="1" x14ac:dyDescent="0.2">
      <c r="A897" s="7"/>
    </row>
    <row r="898" spans="1:1" ht="12.75" customHeight="1" x14ac:dyDescent="0.2">
      <c r="A898" s="7"/>
    </row>
    <row r="899" spans="1:1" ht="12.75" customHeight="1" x14ac:dyDescent="0.2">
      <c r="A899" s="7"/>
    </row>
    <row r="900" spans="1:1" ht="12.75" customHeight="1" x14ac:dyDescent="0.2">
      <c r="A900" s="7"/>
    </row>
    <row r="901" spans="1:1" ht="12.75" customHeight="1" x14ac:dyDescent="0.2">
      <c r="A901" s="7"/>
    </row>
    <row r="902" spans="1:1" ht="12.75" customHeight="1" x14ac:dyDescent="0.2">
      <c r="A902" s="7"/>
    </row>
    <row r="903" spans="1:1" ht="12.75" customHeight="1" x14ac:dyDescent="0.2">
      <c r="A903" s="7"/>
    </row>
    <row r="904" spans="1:1" ht="12.75" customHeight="1" x14ac:dyDescent="0.2">
      <c r="A904" s="7"/>
    </row>
    <row r="905" spans="1:1" ht="12.75" customHeight="1" x14ac:dyDescent="0.2">
      <c r="A905" s="7"/>
    </row>
    <row r="906" spans="1:1" ht="12.75" customHeight="1" x14ac:dyDescent="0.2">
      <c r="A906" s="7"/>
    </row>
    <row r="907" spans="1:1" ht="12.75" customHeight="1" x14ac:dyDescent="0.2">
      <c r="A907" s="7"/>
    </row>
    <row r="908" spans="1:1" ht="12.75" customHeight="1" x14ac:dyDescent="0.2">
      <c r="A908" s="7"/>
    </row>
    <row r="909" spans="1:1" ht="12.75" customHeight="1" x14ac:dyDescent="0.2">
      <c r="A909" s="7"/>
    </row>
    <row r="910" spans="1:1" ht="12.75" customHeight="1" x14ac:dyDescent="0.2">
      <c r="A910" s="7"/>
    </row>
    <row r="911" spans="1:1" ht="12.75" customHeight="1" x14ac:dyDescent="0.2">
      <c r="A911" s="7"/>
    </row>
    <row r="912" spans="1:1" ht="12.75" customHeight="1" x14ac:dyDescent="0.2">
      <c r="A912" s="7"/>
    </row>
    <row r="913" spans="1:1" ht="12.75" customHeight="1" x14ac:dyDescent="0.2">
      <c r="A913" s="7"/>
    </row>
    <row r="914" spans="1:1" ht="12.75" customHeight="1" x14ac:dyDescent="0.2">
      <c r="A914" s="7"/>
    </row>
    <row r="915" spans="1:1" ht="12.75" customHeight="1" x14ac:dyDescent="0.2">
      <c r="A915" s="7"/>
    </row>
    <row r="916" spans="1:1" ht="12.75" customHeight="1" x14ac:dyDescent="0.2">
      <c r="A916" s="7"/>
    </row>
    <row r="917" spans="1:1" ht="12.75" customHeight="1" x14ac:dyDescent="0.2">
      <c r="A917" s="7"/>
    </row>
    <row r="918" spans="1:1" ht="12.75" customHeight="1" x14ac:dyDescent="0.2">
      <c r="A918" s="7"/>
    </row>
    <row r="919" spans="1:1" ht="12.75" customHeight="1" x14ac:dyDescent="0.2">
      <c r="A919" s="7"/>
    </row>
    <row r="920" spans="1:1" ht="12.75" customHeight="1" x14ac:dyDescent="0.2">
      <c r="A920" s="7"/>
    </row>
    <row r="921" spans="1:1" ht="12.75" customHeight="1" x14ac:dyDescent="0.2">
      <c r="A921" s="7"/>
    </row>
    <row r="922" spans="1:1" ht="12.75" customHeight="1" x14ac:dyDescent="0.2">
      <c r="A922" s="7"/>
    </row>
    <row r="923" spans="1:1" ht="12.75" customHeight="1" x14ac:dyDescent="0.2">
      <c r="A923" s="7"/>
    </row>
    <row r="924" spans="1:1" ht="12.75" customHeight="1" x14ac:dyDescent="0.2">
      <c r="A924" s="7"/>
    </row>
    <row r="925" spans="1:1" ht="12.75" customHeight="1" x14ac:dyDescent="0.2">
      <c r="A925" s="7"/>
    </row>
    <row r="926" spans="1:1" ht="12.75" customHeight="1" x14ac:dyDescent="0.2">
      <c r="A926" s="7"/>
    </row>
    <row r="927" spans="1:1" ht="12.75" customHeight="1" x14ac:dyDescent="0.2">
      <c r="A927" s="7"/>
    </row>
    <row r="928" spans="1:1" ht="12.75" customHeight="1" x14ac:dyDescent="0.2">
      <c r="A928" s="7"/>
    </row>
    <row r="929" spans="1:1" ht="12.75" customHeight="1" x14ac:dyDescent="0.2">
      <c r="A929" s="7"/>
    </row>
    <row r="930" spans="1:1" ht="12.75" customHeight="1" x14ac:dyDescent="0.2">
      <c r="A930" s="7"/>
    </row>
    <row r="931" spans="1:1" ht="12.75" customHeight="1" x14ac:dyDescent="0.2">
      <c r="A931" s="7"/>
    </row>
    <row r="932" spans="1:1" ht="12.75" customHeight="1" x14ac:dyDescent="0.2">
      <c r="A932" s="7"/>
    </row>
    <row r="933" spans="1:1" ht="12.75" customHeight="1" x14ac:dyDescent="0.2">
      <c r="A933" s="7"/>
    </row>
    <row r="934" spans="1:1" ht="12.75" customHeight="1" x14ac:dyDescent="0.2">
      <c r="A934" s="7"/>
    </row>
    <row r="935" spans="1:1" ht="12.75" customHeight="1" x14ac:dyDescent="0.2">
      <c r="A935" s="7"/>
    </row>
    <row r="936" spans="1:1" ht="12.75" customHeight="1" x14ac:dyDescent="0.2">
      <c r="A936" s="7"/>
    </row>
    <row r="937" spans="1:1" ht="12.75" customHeight="1" x14ac:dyDescent="0.2">
      <c r="A937" s="7"/>
    </row>
    <row r="938" spans="1:1" ht="12.75" customHeight="1" x14ac:dyDescent="0.2">
      <c r="A938" s="7"/>
    </row>
    <row r="939" spans="1:1" ht="12.75" customHeight="1" x14ac:dyDescent="0.2">
      <c r="A939" s="7"/>
    </row>
    <row r="940" spans="1:1" ht="12.75" customHeight="1" x14ac:dyDescent="0.2">
      <c r="A940" s="7"/>
    </row>
    <row r="941" spans="1:1" ht="12.75" customHeight="1" x14ac:dyDescent="0.2">
      <c r="A941" s="7"/>
    </row>
    <row r="942" spans="1:1" ht="12.75" customHeight="1" x14ac:dyDescent="0.2">
      <c r="A942" s="7"/>
    </row>
    <row r="943" spans="1:1" ht="12.75" customHeight="1" x14ac:dyDescent="0.2">
      <c r="A943" s="7"/>
    </row>
    <row r="944" spans="1:1" ht="12.75" customHeight="1" x14ac:dyDescent="0.2">
      <c r="A944" s="7"/>
    </row>
    <row r="945" spans="1:1" ht="12.75" customHeight="1" x14ac:dyDescent="0.2">
      <c r="A945" s="7"/>
    </row>
    <row r="946" spans="1:1" ht="12.75" customHeight="1" x14ac:dyDescent="0.2">
      <c r="A946" s="7"/>
    </row>
    <row r="947" spans="1:1" ht="12.75" customHeight="1" x14ac:dyDescent="0.2">
      <c r="A947" s="7"/>
    </row>
    <row r="948" spans="1:1" ht="12.75" customHeight="1" x14ac:dyDescent="0.2">
      <c r="A948" s="7"/>
    </row>
    <row r="949" spans="1:1" ht="12.75" customHeight="1" x14ac:dyDescent="0.2">
      <c r="A949" s="7"/>
    </row>
    <row r="950" spans="1:1" ht="12.75" customHeight="1" x14ac:dyDescent="0.2">
      <c r="A950" s="7"/>
    </row>
    <row r="951" spans="1:1" ht="12.75" customHeight="1" x14ac:dyDescent="0.2">
      <c r="A951" s="7"/>
    </row>
    <row r="952" spans="1:1" ht="12.75" customHeight="1" x14ac:dyDescent="0.2">
      <c r="A952" s="7"/>
    </row>
    <row r="953" spans="1:1" ht="12.75" customHeight="1" x14ac:dyDescent="0.2">
      <c r="A953" s="7"/>
    </row>
    <row r="954" spans="1:1" ht="12.75" customHeight="1" x14ac:dyDescent="0.2">
      <c r="A954" s="7"/>
    </row>
    <row r="955" spans="1:1" ht="12.75" customHeight="1" x14ac:dyDescent="0.2">
      <c r="A955" s="7"/>
    </row>
    <row r="956" spans="1:1" ht="12.75" customHeight="1" x14ac:dyDescent="0.2">
      <c r="A956" s="7"/>
    </row>
    <row r="957" spans="1:1" ht="12.75" customHeight="1" x14ac:dyDescent="0.2">
      <c r="A957" s="7"/>
    </row>
    <row r="958" spans="1:1" ht="12.75" customHeight="1" x14ac:dyDescent="0.2">
      <c r="A958" s="7"/>
    </row>
    <row r="959" spans="1:1" ht="12.75" customHeight="1" x14ac:dyDescent="0.2">
      <c r="A959" s="7"/>
    </row>
    <row r="960" spans="1:1" ht="12.75" customHeight="1" x14ac:dyDescent="0.2">
      <c r="A960" s="7"/>
    </row>
    <row r="961" spans="1:1" ht="12.75" customHeight="1" x14ac:dyDescent="0.2">
      <c r="A961" s="7"/>
    </row>
    <row r="962" spans="1:1" ht="12.75" customHeight="1" x14ac:dyDescent="0.2">
      <c r="A962" s="7"/>
    </row>
    <row r="963" spans="1:1" ht="12.75" customHeight="1" x14ac:dyDescent="0.2">
      <c r="A963" s="7"/>
    </row>
    <row r="964" spans="1:1" ht="12.75" customHeight="1" x14ac:dyDescent="0.2">
      <c r="A964" s="7"/>
    </row>
    <row r="965" spans="1:1" ht="12.75" customHeight="1" x14ac:dyDescent="0.2">
      <c r="A965" s="7"/>
    </row>
    <row r="966" spans="1:1" ht="12.75" customHeight="1" x14ac:dyDescent="0.2">
      <c r="A966" s="7"/>
    </row>
    <row r="967" spans="1:1" ht="12.75" customHeight="1" x14ac:dyDescent="0.2">
      <c r="A967" s="7"/>
    </row>
    <row r="968" spans="1:1" ht="12.75" customHeight="1" x14ac:dyDescent="0.2">
      <c r="A968" s="7"/>
    </row>
    <row r="969" spans="1:1" ht="12.75" customHeight="1" x14ac:dyDescent="0.2">
      <c r="A969" s="7"/>
    </row>
    <row r="970" spans="1:1" ht="12.75" customHeight="1" x14ac:dyDescent="0.2">
      <c r="A970" s="7"/>
    </row>
    <row r="971" spans="1:1" ht="12.75" customHeight="1" x14ac:dyDescent="0.2">
      <c r="A971" s="7"/>
    </row>
    <row r="972" spans="1:1" ht="12.75" customHeight="1" x14ac:dyDescent="0.2">
      <c r="A972" s="7"/>
    </row>
    <row r="973" spans="1:1" ht="12.75" customHeight="1" x14ac:dyDescent="0.2">
      <c r="A973" s="7"/>
    </row>
    <row r="974" spans="1:1" ht="12.75" customHeight="1" x14ac:dyDescent="0.2">
      <c r="A974" s="7"/>
    </row>
    <row r="975" spans="1:1" ht="12.75" customHeight="1" x14ac:dyDescent="0.2">
      <c r="A975" s="7"/>
    </row>
    <row r="976" spans="1:1" ht="12.75" customHeight="1" x14ac:dyDescent="0.2">
      <c r="A976" s="7"/>
    </row>
    <row r="977" spans="1:1" ht="12.75" customHeight="1" x14ac:dyDescent="0.2">
      <c r="A977" s="7"/>
    </row>
    <row r="978" spans="1:1" ht="12.75" customHeight="1" x14ac:dyDescent="0.2">
      <c r="A978" s="7"/>
    </row>
    <row r="979" spans="1:1" ht="12.75" customHeight="1" x14ac:dyDescent="0.2">
      <c r="A979" s="7"/>
    </row>
    <row r="980" spans="1:1" ht="12.75" customHeight="1" x14ac:dyDescent="0.2">
      <c r="A980" s="7"/>
    </row>
    <row r="981" spans="1:1" ht="12.75" customHeight="1" x14ac:dyDescent="0.2">
      <c r="A981" s="7"/>
    </row>
    <row r="982" spans="1:1" ht="12.75" customHeight="1" x14ac:dyDescent="0.2">
      <c r="A982" s="7"/>
    </row>
    <row r="983" spans="1:1" ht="12.75" customHeight="1" x14ac:dyDescent="0.2">
      <c r="A983" s="7"/>
    </row>
    <row r="984" spans="1:1" ht="12.75" customHeight="1" x14ac:dyDescent="0.2">
      <c r="A984" s="7"/>
    </row>
    <row r="985" spans="1:1" ht="12.75" customHeight="1" x14ac:dyDescent="0.2">
      <c r="A985" s="7"/>
    </row>
    <row r="986" spans="1:1" ht="12.75" customHeight="1" x14ac:dyDescent="0.2">
      <c r="A986" s="7"/>
    </row>
    <row r="987" spans="1:1" ht="12.75" customHeight="1" x14ac:dyDescent="0.2">
      <c r="A987" s="7"/>
    </row>
    <row r="988" spans="1:1" ht="12.75" customHeight="1" x14ac:dyDescent="0.2">
      <c r="A988" s="7"/>
    </row>
    <row r="989" spans="1:1" ht="12.75" customHeight="1" x14ac:dyDescent="0.2">
      <c r="A989" s="7"/>
    </row>
    <row r="990" spans="1:1" ht="12.75" customHeight="1" x14ac:dyDescent="0.2">
      <c r="A990" s="7"/>
    </row>
    <row r="991" spans="1:1" ht="12.75" customHeight="1" x14ac:dyDescent="0.2">
      <c r="A991" s="7"/>
    </row>
    <row r="992" spans="1:1" ht="12.75" customHeight="1" x14ac:dyDescent="0.2">
      <c r="A992" s="7"/>
    </row>
    <row r="993" spans="1:1" ht="12.75" customHeight="1" x14ac:dyDescent="0.2">
      <c r="A993" s="7"/>
    </row>
    <row r="994" spans="1:1" ht="12.75" customHeight="1" x14ac:dyDescent="0.2">
      <c r="A994" s="7"/>
    </row>
    <row r="995" spans="1:1" ht="12.75" customHeight="1" x14ac:dyDescent="0.2">
      <c r="A995" s="7"/>
    </row>
    <row r="996" spans="1:1" ht="12.75" customHeight="1" x14ac:dyDescent="0.2">
      <c r="A996" s="7"/>
    </row>
    <row r="997" spans="1:1" ht="12.75" customHeight="1" x14ac:dyDescent="0.2">
      <c r="A997" s="7"/>
    </row>
    <row r="998" spans="1:1" ht="12.75" customHeight="1" x14ac:dyDescent="0.2">
      <c r="A998" s="7"/>
    </row>
    <row r="999" spans="1:1" ht="12.75" customHeight="1" x14ac:dyDescent="0.2">
      <c r="A999" s="7"/>
    </row>
    <row r="1000" spans="1:1" ht="12.75" customHeight="1" x14ac:dyDescent="0.2">
      <c r="A1000" s="7"/>
    </row>
  </sheetData>
  <pageMargins left="0.7" right="0.7" top="0.75" bottom="0.75" header="0" footer="0"/>
  <pageSetup orientation="landscape"/>
  <headerFooter>
    <oddFooter>&amp;C© Nottsbc.org   Original spreadsheet design by Paul Tipple and John Neal</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A1:Z1000"/>
  <sheetViews>
    <sheetView topLeftCell="A21" workbookViewId="0">
      <selection activeCell="B12" sqref="B12:B21"/>
    </sheetView>
  </sheetViews>
  <sheetFormatPr defaultColWidth="12.5703125" defaultRowHeight="15" customHeight="1" x14ac:dyDescent="0.2"/>
  <cols>
    <col min="1" max="1" width="45.5703125" customWidth="1"/>
    <col min="2" max="2" width="13.140625" customWidth="1"/>
    <col min="3" max="3" width="3.42578125" customWidth="1"/>
    <col min="4" max="4" width="31.42578125" customWidth="1"/>
    <col min="5" max="5" width="14" customWidth="1"/>
    <col min="6" max="6" width="15.42578125" customWidth="1"/>
    <col min="7" max="7" width="16.42578125" customWidth="1"/>
    <col min="8" max="8" width="8" customWidth="1"/>
    <col min="9" max="9" width="24.140625" customWidth="1"/>
    <col min="10" max="26" width="8" customWidth="1"/>
  </cols>
  <sheetData>
    <row r="1" spans="1:26" ht="6.75" customHeight="1" x14ac:dyDescent="0.2"/>
    <row r="2" spans="1:26" ht="21" customHeight="1" x14ac:dyDescent="0.3">
      <c r="A2" s="88" t="s">
        <v>16</v>
      </c>
      <c r="B2" s="85"/>
      <c r="C2" s="85"/>
      <c r="D2" s="85"/>
      <c r="E2" s="86"/>
      <c r="F2" s="8"/>
      <c r="G2" s="8"/>
      <c r="H2" s="9"/>
      <c r="I2" s="9"/>
    </row>
    <row r="3" spans="1:26" ht="6" customHeight="1" x14ac:dyDescent="0.2"/>
    <row r="4" spans="1:26" ht="19.5" customHeight="1" x14ac:dyDescent="0.2">
      <c r="A4" s="10" t="s">
        <v>17</v>
      </c>
      <c r="B4" s="89" t="s">
        <v>18</v>
      </c>
      <c r="C4" s="90"/>
      <c r="D4" s="90"/>
      <c r="E4" s="91"/>
      <c r="F4" s="11"/>
      <c r="G4" s="12"/>
      <c r="H4" s="13"/>
      <c r="I4" s="13"/>
      <c r="J4" s="13"/>
      <c r="K4" s="14"/>
      <c r="L4" s="14"/>
      <c r="M4" s="14"/>
      <c r="N4" s="14"/>
      <c r="O4" s="14"/>
      <c r="P4" s="14"/>
      <c r="Q4" s="14"/>
      <c r="R4" s="14"/>
      <c r="S4" s="14"/>
      <c r="T4" s="14"/>
      <c r="U4" s="14"/>
      <c r="V4" s="14"/>
      <c r="W4" s="14"/>
      <c r="X4" s="14"/>
      <c r="Y4" s="14"/>
      <c r="Z4" s="14"/>
    </row>
    <row r="5" spans="1:26" ht="19.5" customHeight="1" x14ac:dyDescent="0.2">
      <c r="A5" s="10" t="s">
        <v>19</v>
      </c>
      <c r="B5" s="89" t="s">
        <v>20</v>
      </c>
      <c r="C5" s="90"/>
      <c r="D5" s="90"/>
      <c r="E5" s="91"/>
      <c r="F5" s="11"/>
      <c r="G5" s="12"/>
      <c r="H5" s="13"/>
      <c r="I5" s="13"/>
      <c r="J5" s="13"/>
      <c r="K5" s="14"/>
      <c r="L5" s="14"/>
      <c r="M5" s="14"/>
      <c r="N5" s="14"/>
      <c r="O5" s="14"/>
      <c r="P5" s="14"/>
      <c r="Q5" s="14"/>
      <c r="R5" s="14"/>
      <c r="S5" s="14"/>
      <c r="T5" s="14"/>
      <c r="U5" s="14"/>
      <c r="V5" s="14"/>
      <c r="W5" s="14"/>
      <c r="X5" s="14"/>
      <c r="Y5" s="14"/>
      <c r="Z5" s="14"/>
    </row>
    <row r="6" spans="1:26" ht="19.5" customHeight="1" x14ac:dyDescent="0.2">
      <c r="A6" s="10" t="s">
        <v>21</v>
      </c>
      <c r="B6" s="89" t="s">
        <v>22</v>
      </c>
      <c r="C6" s="90"/>
      <c r="D6" s="92"/>
      <c r="E6" s="15"/>
      <c r="F6" s="13"/>
      <c r="G6" s="13"/>
      <c r="H6" s="13"/>
      <c r="I6" s="13"/>
      <c r="J6" s="13"/>
      <c r="K6" s="14"/>
      <c r="L6" s="14"/>
      <c r="M6" s="14"/>
      <c r="N6" s="14"/>
      <c r="O6" s="14"/>
      <c r="P6" s="14"/>
      <c r="Q6" s="14"/>
      <c r="R6" s="14"/>
      <c r="S6" s="14"/>
      <c r="T6" s="14"/>
      <c r="U6" s="14"/>
      <c r="V6" s="14"/>
      <c r="W6" s="14"/>
      <c r="X6" s="14"/>
      <c r="Y6" s="14"/>
      <c r="Z6" s="14"/>
    </row>
    <row r="7" spans="1:26" ht="13.5" customHeight="1" x14ac:dyDescent="0.25">
      <c r="A7" s="16"/>
      <c r="B7" s="6"/>
      <c r="C7" s="6"/>
      <c r="D7" s="6"/>
      <c r="E7" s="6"/>
      <c r="F7" s="6"/>
      <c r="G7" s="6"/>
      <c r="H7" s="6"/>
      <c r="I7" s="6"/>
      <c r="J7" s="6"/>
      <c r="K7" s="6"/>
      <c r="L7" s="6"/>
      <c r="M7" s="6"/>
      <c r="N7" s="6"/>
      <c r="O7" s="6"/>
      <c r="P7" s="6"/>
      <c r="Q7" s="6"/>
      <c r="R7" s="6"/>
      <c r="S7" s="6"/>
      <c r="T7" s="6"/>
      <c r="U7" s="6"/>
      <c r="V7" s="6"/>
      <c r="W7" s="6"/>
      <c r="X7" s="6"/>
      <c r="Y7" s="6"/>
      <c r="Z7" s="6"/>
    </row>
    <row r="8" spans="1:26" ht="21" customHeight="1" x14ac:dyDescent="0.2">
      <c r="A8" s="93" t="s">
        <v>23</v>
      </c>
      <c r="B8" s="85"/>
      <c r="C8" s="85"/>
      <c r="D8" s="85"/>
      <c r="E8" s="86"/>
      <c r="F8" s="6"/>
      <c r="G8" s="6"/>
      <c r="H8" s="6"/>
      <c r="I8" s="6"/>
      <c r="J8" s="6"/>
      <c r="K8" s="6"/>
      <c r="L8" s="6"/>
      <c r="M8" s="6"/>
      <c r="N8" s="6"/>
      <c r="O8" s="6"/>
      <c r="P8" s="6"/>
      <c r="Q8" s="6"/>
      <c r="R8" s="6"/>
      <c r="S8" s="6"/>
      <c r="T8" s="6"/>
      <c r="U8" s="6"/>
      <c r="V8" s="6"/>
      <c r="W8" s="6"/>
      <c r="X8" s="6"/>
      <c r="Y8" s="6"/>
      <c r="Z8" s="6"/>
    </row>
    <row r="9" spans="1:26" ht="9" customHeight="1" x14ac:dyDescent="0.25">
      <c r="A9" s="16"/>
      <c r="B9" s="6"/>
      <c r="C9" s="6"/>
      <c r="D9" s="6"/>
      <c r="E9" s="6"/>
      <c r="F9" s="6"/>
      <c r="G9" s="6"/>
      <c r="H9" s="6"/>
      <c r="I9" s="6"/>
      <c r="J9" s="6"/>
      <c r="K9" s="6"/>
      <c r="L9" s="6"/>
      <c r="M9" s="6"/>
      <c r="N9" s="6"/>
      <c r="O9" s="6"/>
      <c r="P9" s="6"/>
      <c r="Q9" s="6"/>
      <c r="R9" s="6"/>
      <c r="S9" s="6"/>
      <c r="T9" s="6"/>
      <c r="U9" s="6"/>
      <c r="V9" s="6"/>
      <c r="W9" s="6"/>
      <c r="X9" s="6"/>
      <c r="Y9" s="6"/>
      <c r="Z9" s="6"/>
    </row>
    <row r="10" spans="1:26" ht="15.75" customHeight="1" x14ac:dyDescent="0.25">
      <c r="A10" s="94" t="s">
        <v>24</v>
      </c>
      <c r="B10" s="86"/>
      <c r="C10" s="6"/>
      <c r="D10" s="95" t="s">
        <v>25</v>
      </c>
      <c r="E10" s="96"/>
      <c r="F10" s="6"/>
      <c r="G10" s="6"/>
      <c r="H10" s="6"/>
      <c r="I10" s="6"/>
      <c r="J10" s="6"/>
      <c r="K10" s="6"/>
      <c r="L10" s="6"/>
      <c r="M10" s="6"/>
      <c r="N10" s="6"/>
      <c r="O10" s="6"/>
      <c r="P10" s="6"/>
      <c r="Q10" s="6"/>
      <c r="R10" s="6"/>
      <c r="S10" s="6"/>
      <c r="T10" s="6"/>
      <c r="U10" s="6"/>
      <c r="V10" s="6"/>
      <c r="W10" s="6"/>
      <c r="X10" s="6"/>
      <c r="Y10" s="6"/>
      <c r="Z10" s="6"/>
    </row>
    <row r="11" spans="1:26" ht="20.25" customHeight="1" x14ac:dyDescent="0.2">
      <c r="A11" s="17"/>
      <c r="B11" s="18" t="s">
        <v>26</v>
      </c>
      <c r="C11" s="6"/>
      <c r="D11" s="97"/>
      <c r="E11" s="98"/>
      <c r="F11" s="7"/>
      <c r="G11" s="6"/>
      <c r="H11" s="19"/>
      <c r="I11" s="19"/>
      <c r="J11" s="19"/>
      <c r="K11" s="19"/>
      <c r="L11" s="6"/>
      <c r="M11" s="6"/>
      <c r="N11" s="6"/>
      <c r="O11" s="6"/>
      <c r="P11" s="6"/>
      <c r="Q11" s="6"/>
      <c r="R11" s="6"/>
      <c r="S11" s="6"/>
      <c r="T11" s="6"/>
      <c r="U11" s="6"/>
      <c r="V11" s="6"/>
      <c r="W11" s="6"/>
      <c r="X11" s="6"/>
      <c r="Y11" s="6"/>
      <c r="Z11" s="6"/>
    </row>
    <row r="12" spans="1:26" ht="19.5" customHeight="1" x14ac:dyDescent="0.2">
      <c r="A12" s="20" t="s">
        <v>27</v>
      </c>
      <c r="B12" s="21"/>
      <c r="C12" s="22"/>
      <c r="D12" s="23" t="s">
        <v>80</v>
      </c>
      <c r="E12" s="24"/>
      <c r="F12" s="14"/>
      <c r="G12" s="22"/>
      <c r="H12" s="14"/>
      <c r="I12" s="14"/>
      <c r="J12" s="25"/>
      <c r="K12" s="14"/>
      <c r="L12" s="14"/>
      <c r="M12" s="14"/>
      <c r="N12" s="14"/>
      <c r="O12" s="14"/>
      <c r="P12" s="14"/>
      <c r="Q12" s="14"/>
      <c r="R12" s="14"/>
      <c r="S12" s="14"/>
      <c r="T12" s="14"/>
      <c r="U12" s="14"/>
      <c r="V12" s="14"/>
      <c r="W12" s="14"/>
      <c r="X12" s="14"/>
      <c r="Y12" s="14"/>
      <c r="Z12" s="14"/>
    </row>
    <row r="13" spans="1:26" ht="19.5" customHeight="1" x14ac:dyDescent="0.2">
      <c r="A13" s="20" t="s">
        <v>28</v>
      </c>
      <c r="B13" s="21"/>
      <c r="C13" s="22"/>
      <c r="D13" s="26"/>
      <c r="E13" s="27"/>
      <c r="F13" s="14"/>
      <c r="G13" s="22"/>
      <c r="H13" s="14"/>
      <c r="I13" s="14"/>
      <c r="J13" s="25"/>
      <c r="K13" s="14"/>
      <c r="L13" s="14"/>
      <c r="M13" s="14"/>
      <c r="N13" s="14"/>
      <c r="O13" s="14"/>
      <c r="P13" s="14"/>
      <c r="Q13" s="14"/>
      <c r="R13" s="14"/>
      <c r="S13" s="14"/>
      <c r="T13" s="14"/>
      <c r="U13" s="14"/>
      <c r="V13" s="14"/>
      <c r="W13" s="14"/>
      <c r="X13" s="14"/>
      <c r="Y13" s="14"/>
      <c r="Z13" s="14"/>
    </row>
    <row r="14" spans="1:26" ht="19.5" customHeight="1" x14ac:dyDescent="0.2">
      <c r="A14" s="28" t="s">
        <v>29</v>
      </c>
      <c r="B14" s="29"/>
      <c r="C14" s="22"/>
      <c r="D14" s="28" t="s">
        <v>81</v>
      </c>
      <c r="E14" s="30"/>
      <c r="F14" s="14"/>
      <c r="G14" s="22"/>
      <c r="H14" s="14"/>
      <c r="I14" s="14"/>
      <c r="J14" s="25"/>
      <c r="K14" s="14"/>
      <c r="L14" s="14"/>
      <c r="M14" s="14"/>
      <c r="N14" s="14"/>
      <c r="O14" s="14"/>
      <c r="P14" s="14"/>
      <c r="Q14" s="14"/>
      <c r="R14" s="14"/>
      <c r="S14" s="14"/>
      <c r="T14" s="14"/>
      <c r="U14" s="14"/>
      <c r="V14" s="14"/>
      <c r="W14" s="14"/>
      <c r="X14" s="14"/>
      <c r="Y14" s="14"/>
      <c r="Z14" s="14"/>
    </row>
    <row r="15" spans="1:26" ht="19.5" customHeight="1" x14ac:dyDescent="0.2">
      <c r="A15" s="28" t="s">
        <v>30</v>
      </c>
      <c r="B15" s="29"/>
      <c r="C15" s="22"/>
      <c r="D15" s="28" t="s">
        <v>82</v>
      </c>
      <c r="E15" s="30"/>
      <c r="F15" s="14"/>
      <c r="G15" s="22"/>
      <c r="H15" s="14"/>
      <c r="I15" s="14"/>
      <c r="J15" s="25"/>
      <c r="K15" s="14"/>
      <c r="L15" s="14"/>
      <c r="M15" s="14"/>
      <c r="N15" s="14"/>
      <c r="O15" s="14"/>
      <c r="P15" s="14"/>
      <c r="Q15" s="14"/>
      <c r="R15" s="14"/>
      <c r="S15" s="14"/>
      <c r="T15" s="14"/>
      <c r="U15" s="14"/>
      <c r="V15" s="14"/>
      <c r="W15" s="14"/>
      <c r="X15" s="14"/>
      <c r="Y15" s="14"/>
      <c r="Z15" s="14"/>
    </row>
    <row r="16" spans="1:26" ht="19.5" customHeight="1" x14ac:dyDescent="0.2">
      <c r="A16" s="28" t="s">
        <v>31</v>
      </c>
      <c r="B16" s="29"/>
      <c r="C16" s="22"/>
      <c r="D16" s="31" t="s">
        <v>83</v>
      </c>
      <c r="E16" s="30"/>
      <c r="F16" s="14"/>
      <c r="G16" s="22"/>
      <c r="H16" s="14"/>
      <c r="I16" s="14"/>
      <c r="J16" s="25"/>
      <c r="K16" s="14"/>
      <c r="L16" s="14"/>
      <c r="M16" s="14"/>
      <c r="N16" s="14"/>
      <c r="O16" s="14"/>
      <c r="P16" s="14"/>
      <c r="Q16" s="14"/>
      <c r="R16" s="14"/>
      <c r="S16" s="14"/>
      <c r="T16" s="14"/>
      <c r="U16" s="14"/>
      <c r="V16" s="14"/>
      <c r="W16" s="14"/>
      <c r="X16" s="14"/>
      <c r="Y16" s="14"/>
      <c r="Z16" s="14"/>
    </row>
    <row r="17" spans="1:26" ht="19.5" customHeight="1" x14ac:dyDescent="0.2">
      <c r="A17" s="28" t="s">
        <v>32</v>
      </c>
      <c r="B17" s="29"/>
      <c r="C17" s="22"/>
      <c r="D17" s="28" t="s">
        <v>87</v>
      </c>
      <c r="E17" s="30"/>
      <c r="F17" s="14"/>
      <c r="G17" s="22"/>
      <c r="H17" s="14"/>
      <c r="I17" s="14"/>
      <c r="J17" s="25"/>
      <c r="K17" s="14"/>
      <c r="L17" s="14"/>
      <c r="M17" s="14"/>
      <c r="N17" s="14"/>
      <c r="O17" s="14"/>
      <c r="P17" s="14"/>
      <c r="Q17" s="14"/>
      <c r="R17" s="14"/>
      <c r="S17" s="14"/>
      <c r="T17" s="14"/>
      <c r="U17" s="14"/>
      <c r="V17" s="14"/>
      <c r="W17" s="14"/>
      <c r="X17" s="14"/>
      <c r="Y17" s="14"/>
      <c r="Z17" s="14"/>
    </row>
    <row r="18" spans="1:26" ht="19.5" customHeight="1" x14ac:dyDescent="0.2">
      <c r="A18" s="28" t="s">
        <v>31</v>
      </c>
      <c r="B18" s="29"/>
      <c r="C18" s="22"/>
      <c r="D18" s="31" t="s">
        <v>84</v>
      </c>
      <c r="E18" s="30"/>
      <c r="F18" s="14"/>
      <c r="G18" s="22"/>
      <c r="H18" s="14"/>
      <c r="I18" s="14"/>
      <c r="J18" s="25"/>
      <c r="K18" s="14"/>
      <c r="L18" s="14"/>
      <c r="M18" s="14"/>
      <c r="N18" s="14"/>
      <c r="O18" s="14"/>
      <c r="P18" s="14"/>
      <c r="Q18" s="14"/>
      <c r="R18" s="14"/>
      <c r="S18" s="14"/>
      <c r="T18" s="14"/>
      <c r="U18" s="14"/>
      <c r="V18" s="14"/>
      <c r="W18" s="14"/>
      <c r="X18" s="14"/>
      <c r="Y18" s="14"/>
      <c r="Z18" s="14"/>
    </row>
    <row r="19" spans="1:26" ht="19.5" customHeight="1" x14ac:dyDescent="0.2">
      <c r="A19" s="28" t="s">
        <v>33</v>
      </c>
      <c r="B19" s="29"/>
      <c r="C19" s="22"/>
      <c r="D19" s="28" t="s">
        <v>85</v>
      </c>
      <c r="E19" s="30"/>
      <c r="F19" s="14"/>
      <c r="G19" s="22"/>
      <c r="H19" s="14"/>
      <c r="I19" s="14"/>
      <c r="J19" s="25"/>
      <c r="K19" s="14"/>
      <c r="L19" s="14"/>
      <c r="M19" s="14"/>
      <c r="N19" s="14"/>
      <c r="O19" s="14"/>
      <c r="P19" s="14"/>
      <c r="Q19" s="14"/>
      <c r="R19" s="14"/>
      <c r="S19" s="14"/>
      <c r="T19" s="14"/>
      <c r="U19" s="14"/>
      <c r="V19" s="14"/>
      <c r="W19" s="14"/>
      <c r="X19" s="14"/>
      <c r="Y19" s="14"/>
      <c r="Z19" s="14"/>
    </row>
    <row r="20" spans="1:26" ht="19.5" customHeight="1" x14ac:dyDescent="0.2">
      <c r="A20" s="32" t="s">
        <v>34</v>
      </c>
      <c r="B20" s="33"/>
      <c r="C20" s="22"/>
      <c r="D20" s="34" t="s">
        <v>86</v>
      </c>
      <c r="E20" s="35"/>
      <c r="F20" s="14"/>
      <c r="G20" s="22"/>
      <c r="H20" s="14"/>
      <c r="I20" s="14"/>
      <c r="J20" s="25"/>
      <c r="K20" s="14"/>
      <c r="L20" s="14"/>
      <c r="M20" s="14"/>
      <c r="N20" s="14"/>
      <c r="O20" s="14"/>
      <c r="P20" s="14"/>
      <c r="Q20" s="14"/>
      <c r="R20" s="14"/>
      <c r="S20" s="14"/>
      <c r="T20" s="14"/>
      <c r="U20" s="14"/>
      <c r="V20" s="14"/>
      <c r="W20" s="14"/>
      <c r="X20" s="14"/>
      <c r="Y20" s="14"/>
      <c r="Z20" s="14"/>
    </row>
    <row r="21" spans="1:26" ht="19.5" customHeight="1" x14ac:dyDescent="0.2">
      <c r="A21" s="34" t="s">
        <v>35</v>
      </c>
      <c r="B21" s="36"/>
      <c r="C21" s="22"/>
      <c r="D21" s="14"/>
      <c r="E21" s="14"/>
      <c r="F21" s="14"/>
      <c r="G21" s="22"/>
      <c r="H21" s="14"/>
      <c r="I21" s="14"/>
      <c r="J21" s="25"/>
      <c r="K21" s="14"/>
      <c r="L21" s="14"/>
      <c r="M21" s="14"/>
      <c r="N21" s="14"/>
      <c r="O21" s="14"/>
      <c r="P21" s="14"/>
      <c r="Q21" s="14"/>
      <c r="R21" s="14"/>
      <c r="S21" s="14"/>
      <c r="T21" s="14"/>
      <c r="U21" s="14"/>
      <c r="V21" s="14"/>
      <c r="W21" s="14"/>
      <c r="X21" s="14"/>
      <c r="Y21" s="14"/>
      <c r="Z21" s="14"/>
    </row>
    <row r="22" spans="1:26" ht="8.25" customHeight="1" x14ac:dyDescent="0.2">
      <c r="A22" s="14"/>
      <c r="B22" s="14"/>
      <c r="C22" s="22"/>
      <c r="D22" s="37"/>
      <c r="E22" s="38"/>
      <c r="F22" s="14"/>
      <c r="G22" s="22"/>
      <c r="H22" s="14"/>
      <c r="I22" s="14"/>
      <c r="J22" s="22"/>
      <c r="K22" s="14"/>
      <c r="L22" s="14"/>
      <c r="M22" s="14"/>
      <c r="N22" s="14"/>
      <c r="O22" s="14"/>
      <c r="P22" s="14"/>
      <c r="Q22" s="14"/>
      <c r="R22" s="14"/>
      <c r="S22" s="14"/>
      <c r="T22" s="14"/>
      <c r="U22" s="14"/>
      <c r="V22" s="14"/>
      <c r="W22" s="14"/>
      <c r="X22" s="14"/>
      <c r="Y22" s="14"/>
      <c r="Z22" s="14"/>
    </row>
    <row r="23" spans="1:26" ht="6.75" customHeight="1" x14ac:dyDescent="0.2">
      <c r="A23" s="14"/>
      <c r="B23" s="14"/>
      <c r="C23" s="22"/>
      <c r="D23" s="37"/>
      <c r="E23" s="38"/>
      <c r="F23" s="14"/>
      <c r="G23" s="22"/>
      <c r="H23" s="14"/>
      <c r="I23" s="14"/>
      <c r="J23" s="22"/>
      <c r="K23" s="14"/>
      <c r="L23" s="14"/>
      <c r="M23" s="14"/>
      <c r="N23" s="14"/>
      <c r="O23" s="14"/>
      <c r="P23" s="14"/>
      <c r="Q23" s="14"/>
      <c r="R23" s="14"/>
      <c r="S23" s="14"/>
      <c r="T23" s="14"/>
      <c r="U23" s="14"/>
      <c r="V23" s="14"/>
      <c r="W23" s="14"/>
      <c r="X23" s="14"/>
      <c r="Y23" s="14"/>
      <c r="Z23" s="14"/>
    </row>
    <row r="24" spans="1:26" ht="21" customHeight="1" x14ac:dyDescent="0.3">
      <c r="A24" s="84" t="e">
        <f>Result!A51</f>
        <v>#VALUE!</v>
      </c>
      <c r="B24" s="85"/>
      <c r="C24" s="85"/>
      <c r="D24" s="85"/>
      <c r="E24" s="86"/>
      <c r="J24" s="39"/>
      <c r="M24" s="7"/>
    </row>
    <row r="25" spans="1:26" ht="13.5" customHeight="1" x14ac:dyDescent="0.2">
      <c r="J25" s="39"/>
      <c r="M25" s="39"/>
      <c r="N25" s="39">
        <v>5.3</v>
      </c>
      <c r="O25" s="39">
        <v>4.7</v>
      </c>
      <c r="P25" s="39">
        <v>4.7</v>
      </c>
    </row>
    <row r="26" spans="1:26" ht="21" customHeight="1" x14ac:dyDescent="0.3">
      <c r="A26" s="87" t="s">
        <v>36</v>
      </c>
      <c r="B26" s="85"/>
      <c r="C26" s="85"/>
      <c r="D26" s="85"/>
      <c r="E26" s="86"/>
      <c r="J26" s="39"/>
      <c r="M26" s="7"/>
    </row>
    <row r="27" spans="1:26" ht="12.75" customHeight="1" x14ac:dyDescent="0.2">
      <c r="J27" s="39"/>
      <c r="M27" s="40"/>
      <c r="N27" s="40">
        <v>3.3</v>
      </c>
      <c r="O27" s="40">
        <v>3.3</v>
      </c>
      <c r="P27" s="40">
        <v>3</v>
      </c>
    </row>
    <row r="28" spans="1:26" ht="12.75" customHeight="1" x14ac:dyDescent="0.2">
      <c r="J28" s="39"/>
      <c r="M28" s="40"/>
      <c r="N28" s="40">
        <v>2.6</v>
      </c>
      <c r="O28" s="40">
        <v>2.9</v>
      </c>
      <c r="P28" s="40">
        <v>2.4</v>
      </c>
    </row>
    <row r="29" spans="1:26" ht="12.75" customHeight="1" x14ac:dyDescent="0.2">
      <c r="J29" s="39"/>
      <c r="M29" s="40"/>
      <c r="N29" s="40">
        <v>3.2</v>
      </c>
      <c r="O29" s="40">
        <v>3.1</v>
      </c>
      <c r="P29" s="40">
        <v>2.9</v>
      </c>
    </row>
    <row r="30" spans="1:26" ht="12.75" customHeight="1" x14ac:dyDescent="0.2">
      <c r="J30" s="39"/>
      <c r="M30" s="40"/>
      <c r="N30" s="40">
        <v>2.4</v>
      </c>
      <c r="O30" s="40">
        <v>2.6</v>
      </c>
      <c r="P30" s="40">
        <v>2.2000000000000002</v>
      </c>
    </row>
    <row r="31" spans="1:26" ht="12.75" customHeight="1" x14ac:dyDescent="0.2">
      <c r="J31" s="39"/>
      <c r="M31" s="40"/>
      <c r="N31" s="40">
        <v>2.6</v>
      </c>
      <c r="O31" s="40">
        <v>2.6</v>
      </c>
      <c r="P31" s="40">
        <v>2.4</v>
      </c>
    </row>
    <row r="32" spans="1:26" ht="12.75" customHeight="1" x14ac:dyDescent="0.2">
      <c r="J32" s="39"/>
      <c r="M32" s="7"/>
    </row>
    <row r="33" spans="10:16" ht="12.75" customHeight="1" x14ac:dyDescent="0.2">
      <c r="J33" s="39"/>
      <c r="M33" s="7"/>
    </row>
    <row r="34" spans="10:16" ht="12.75" customHeight="1" x14ac:dyDescent="0.2">
      <c r="J34" s="39"/>
      <c r="M34" s="7"/>
    </row>
    <row r="35" spans="10:16" ht="12.75" customHeight="1" x14ac:dyDescent="0.2">
      <c r="J35" s="39"/>
      <c r="M35" s="39"/>
      <c r="N35" s="39">
        <v>5.3</v>
      </c>
      <c r="O35" s="39">
        <v>4.7</v>
      </c>
      <c r="P35" s="39">
        <v>4.7</v>
      </c>
    </row>
    <row r="36" spans="10:16" ht="12.75" customHeight="1" x14ac:dyDescent="0.2">
      <c r="J36" s="39"/>
      <c r="M36" s="7"/>
    </row>
    <row r="37" spans="10:16" ht="12.75" customHeight="1" x14ac:dyDescent="0.2">
      <c r="J37" s="39"/>
      <c r="M37" s="40"/>
      <c r="N37" s="40">
        <v>3.3</v>
      </c>
      <c r="O37" s="40">
        <v>3.3</v>
      </c>
      <c r="P37" s="40">
        <v>3</v>
      </c>
    </row>
    <row r="38" spans="10:16" ht="12.75" customHeight="1" x14ac:dyDescent="0.2">
      <c r="J38" s="39"/>
      <c r="M38" s="40"/>
      <c r="N38" s="40">
        <v>2.6</v>
      </c>
      <c r="O38" s="40">
        <v>2.9</v>
      </c>
      <c r="P38" s="40">
        <v>2.4</v>
      </c>
    </row>
    <row r="39" spans="10:16" ht="12.75" customHeight="1" x14ac:dyDescent="0.2">
      <c r="J39" s="39"/>
      <c r="M39" s="40"/>
      <c r="N39" s="40">
        <v>3.2</v>
      </c>
      <c r="O39" s="40">
        <v>3.1</v>
      </c>
      <c r="P39" s="40">
        <v>2.9</v>
      </c>
    </row>
    <row r="40" spans="10:16" ht="12.75" customHeight="1" x14ac:dyDescent="0.2">
      <c r="J40" s="39"/>
      <c r="M40" s="40"/>
      <c r="N40" s="40">
        <v>2.4</v>
      </c>
      <c r="O40" s="40">
        <v>2.6</v>
      </c>
      <c r="P40" s="40">
        <v>2.2000000000000002</v>
      </c>
    </row>
    <row r="41" spans="10:16" ht="12.75" customHeight="1" x14ac:dyDescent="0.2">
      <c r="J41" s="39"/>
      <c r="M41" s="40"/>
      <c r="N41" s="40">
        <v>2.6</v>
      </c>
      <c r="O41" s="40">
        <v>2.6</v>
      </c>
      <c r="P41" s="40">
        <v>2.4</v>
      </c>
    </row>
    <row r="42" spans="10:16" ht="12.75" customHeight="1" x14ac:dyDescent="0.2">
      <c r="J42" s="39"/>
      <c r="M42" s="7"/>
    </row>
    <row r="43" spans="10:16" ht="12.75" customHeight="1" x14ac:dyDescent="0.2">
      <c r="J43" s="39"/>
      <c r="M43" s="7"/>
    </row>
    <row r="44" spans="10:16" ht="12.75" customHeight="1" x14ac:dyDescent="0.2">
      <c r="J44" s="39"/>
      <c r="M44" s="7"/>
    </row>
    <row r="45" spans="10:16" ht="12.75" customHeight="1" x14ac:dyDescent="0.2">
      <c r="J45" s="39"/>
      <c r="M45" s="7"/>
    </row>
    <row r="46" spans="10:16" ht="12.75" customHeight="1" x14ac:dyDescent="0.2">
      <c r="J46" s="39"/>
      <c r="M46" s="7"/>
    </row>
    <row r="47" spans="10:16" ht="12.75" customHeight="1" x14ac:dyDescent="0.2">
      <c r="J47" s="39"/>
      <c r="M47" s="7"/>
    </row>
    <row r="48" spans="10:16" ht="12.75" customHeight="1" x14ac:dyDescent="0.2">
      <c r="J48" s="39"/>
      <c r="M48" s="7"/>
    </row>
    <row r="49" spans="1:13" ht="12.75" customHeight="1" x14ac:dyDescent="0.2">
      <c r="J49" s="39"/>
      <c r="M49" s="7"/>
    </row>
    <row r="50" spans="1:13" ht="12.75" customHeight="1" x14ac:dyDescent="0.2">
      <c r="J50" s="39"/>
      <c r="M50" s="7"/>
    </row>
    <row r="51" spans="1:13" ht="12.75" customHeight="1" x14ac:dyDescent="0.2">
      <c r="J51" s="39"/>
      <c r="M51" s="7"/>
    </row>
    <row r="52" spans="1:13" ht="12.75" customHeight="1" x14ac:dyDescent="0.2">
      <c r="A52" s="7"/>
      <c r="B52" s="41"/>
      <c r="C52" s="41"/>
      <c r="D52" s="41"/>
      <c r="E52" s="41"/>
      <c r="F52" s="41"/>
      <c r="G52" s="41"/>
      <c r="H52" s="41"/>
      <c r="I52" s="7"/>
      <c r="J52" s="7"/>
      <c r="K52" s="7"/>
      <c r="L52" s="7"/>
      <c r="M52" s="7"/>
    </row>
    <row r="53" spans="1:13" ht="12.75" customHeight="1" x14ac:dyDescent="0.2">
      <c r="A53" s="7"/>
      <c r="B53" s="41"/>
      <c r="C53" s="41"/>
      <c r="D53" s="41"/>
      <c r="E53" s="41"/>
      <c r="F53" s="41"/>
      <c r="G53" s="41"/>
      <c r="H53" s="41"/>
      <c r="I53" s="7"/>
      <c r="J53" s="7"/>
      <c r="K53" s="7"/>
      <c r="L53" s="7"/>
      <c r="M53" s="7"/>
    </row>
    <row r="54" spans="1:13" ht="12.75" customHeight="1" x14ac:dyDescent="0.2">
      <c r="A54" s="7"/>
      <c r="B54" s="41"/>
      <c r="C54" s="41"/>
      <c r="D54" s="41"/>
      <c r="E54" s="41"/>
      <c r="F54" s="41"/>
      <c r="G54" s="41"/>
      <c r="H54" s="41"/>
      <c r="I54" s="7"/>
      <c r="J54" s="7"/>
      <c r="K54" s="7"/>
      <c r="L54" s="7"/>
      <c r="M54" s="7"/>
    </row>
    <row r="55" spans="1:13" ht="12.75" customHeight="1" x14ac:dyDescent="0.2">
      <c r="A55" s="7"/>
      <c r="B55" s="41"/>
      <c r="C55" s="41"/>
      <c r="D55" s="41"/>
      <c r="E55" s="41"/>
      <c r="F55" s="41"/>
      <c r="G55" s="41"/>
      <c r="H55" s="41"/>
      <c r="I55" s="7"/>
      <c r="J55" s="7"/>
      <c r="K55" s="7"/>
      <c r="L55" s="7"/>
      <c r="M55" s="7"/>
    </row>
    <row r="56" spans="1:13" ht="12.75" customHeight="1" x14ac:dyDescent="0.2">
      <c r="A56" s="7"/>
      <c r="B56" s="41"/>
      <c r="C56" s="41"/>
      <c r="D56" s="41"/>
      <c r="E56" s="41"/>
      <c r="F56" s="41"/>
      <c r="G56" s="41"/>
      <c r="H56" s="41"/>
      <c r="I56" s="7"/>
      <c r="J56" s="7"/>
      <c r="K56" s="7"/>
      <c r="L56" s="7"/>
      <c r="M56" s="7"/>
    </row>
    <row r="57" spans="1:13" ht="12.75" customHeight="1" x14ac:dyDescent="0.2">
      <c r="B57" s="41">
        <f t="shared" ref="B57:B58" si="0">IF(B40="*",I40,0)</f>
        <v>0</v>
      </c>
      <c r="C57" s="41"/>
      <c r="D57" s="41">
        <f t="shared" ref="D57:E57" si="1">IF(D40="*",J40,0)</f>
        <v>0</v>
      </c>
      <c r="E57" s="41">
        <f t="shared" si="1"/>
        <v>0</v>
      </c>
      <c r="F57" s="41">
        <f t="shared" ref="F57:G57" si="2">IF(F40="*",O40,0)</f>
        <v>0</v>
      </c>
      <c r="G57" s="41">
        <f t="shared" si="2"/>
        <v>0</v>
      </c>
      <c r="H57" s="41"/>
    </row>
    <row r="58" spans="1:13" ht="12.75" customHeight="1" x14ac:dyDescent="0.2">
      <c r="B58" s="41">
        <f t="shared" si="0"/>
        <v>0</v>
      </c>
      <c r="C58" s="41"/>
      <c r="D58" s="41">
        <f t="shared" ref="D58:E58" si="3">IF(D41="*",J41,0)</f>
        <v>0</v>
      </c>
      <c r="E58" s="41">
        <f t="shared" si="3"/>
        <v>0</v>
      </c>
      <c r="F58" s="41">
        <f t="shared" ref="F58:G58" si="4">IF(F41="*",O41,0)</f>
        <v>0</v>
      </c>
      <c r="G58" s="41">
        <f t="shared" si="4"/>
        <v>0</v>
      </c>
      <c r="H58" s="41"/>
    </row>
    <row r="59" spans="1:13" ht="12.75" customHeight="1" x14ac:dyDescent="0.2">
      <c r="B59" s="42">
        <f>SUM(B52:B58)</f>
        <v>0</v>
      </c>
      <c r="C59" s="42"/>
      <c r="D59" s="42">
        <f t="shared" ref="D59:G59" si="5">SUM(D52:D58)</f>
        <v>0</v>
      </c>
      <c r="E59" s="42">
        <f t="shared" si="5"/>
        <v>0</v>
      </c>
      <c r="F59" s="42">
        <f t="shared" si="5"/>
        <v>0</v>
      </c>
      <c r="G59" s="42">
        <f t="shared" si="5"/>
        <v>0</v>
      </c>
      <c r="H59" s="42">
        <f>SUM(B59:G59)</f>
        <v>0</v>
      </c>
    </row>
    <row r="60" spans="1:13" ht="12.75" customHeight="1" x14ac:dyDescent="0.2"/>
    <row r="61" spans="1:13" ht="12.75" customHeight="1" x14ac:dyDescent="0.2"/>
    <row r="62" spans="1:13" ht="12.75" customHeight="1" x14ac:dyDescent="0.2"/>
    <row r="63" spans="1:13" ht="12.75" customHeight="1" x14ac:dyDescent="0.2"/>
    <row r="64" spans="1:13"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9">
    <mergeCell ref="A24:E24"/>
    <mergeCell ref="A26:E26"/>
    <mergeCell ref="A2:E2"/>
    <mergeCell ref="B4:E4"/>
    <mergeCell ref="B5:E5"/>
    <mergeCell ref="B6:D6"/>
    <mergeCell ref="A8:E8"/>
    <mergeCell ref="A10:B10"/>
    <mergeCell ref="D10:E11"/>
  </mergeCells>
  <pageMargins left="0.7" right="0.7" top="0.75" bottom="0.75" header="0" footer="0"/>
  <pageSetup orientation="landscape"/>
  <headerFooter>
    <oddFooter>&amp;LK:\DATA\DSWORD\BC\BLDC\SHEAT2\&amp;F&amp;CPage 1&amp;RPNT  &amp;T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99"/>
  </sheetPr>
  <dimension ref="A1:Z1000"/>
  <sheetViews>
    <sheetView tabSelected="1" workbookViewId="0">
      <selection activeCell="A3" sqref="A3:K3"/>
    </sheetView>
  </sheetViews>
  <sheetFormatPr defaultColWidth="12.5703125" defaultRowHeight="15" customHeight="1" x14ac:dyDescent="0.2"/>
  <cols>
    <col min="1" max="1" width="10.42578125" customWidth="1"/>
    <col min="2" max="2" width="23.85546875" customWidth="1"/>
    <col min="3" max="3" width="13.42578125" customWidth="1"/>
    <col min="4" max="4" width="6.42578125" customWidth="1"/>
    <col min="5" max="5" width="2.140625" customWidth="1"/>
    <col min="6" max="6" width="7.42578125" customWidth="1"/>
    <col min="7" max="7" width="2.42578125" customWidth="1"/>
    <col min="8" max="8" width="9.5703125" customWidth="1"/>
    <col min="9" max="9" width="2.42578125" customWidth="1"/>
    <col min="10" max="10" width="11.85546875" customWidth="1"/>
    <col min="11" max="11" width="13.42578125" customWidth="1"/>
    <col min="12" max="12" width="14" customWidth="1"/>
    <col min="13" max="26" width="8" customWidth="1"/>
  </cols>
  <sheetData>
    <row r="1" spans="1:26" ht="6.75" customHeight="1" x14ac:dyDescent="0.2"/>
    <row r="2" spans="1:26" ht="17.25" customHeight="1" x14ac:dyDescent="0.25">
      <c r="A2" s="103" t="s">
        <v>16</v>
      </c>
      <c r="B2" s="104"/>
      <c r="C2" s="104"/>
      <c r="D2" s="104"/>
      <c r="E2" s="104"/>
      <c r="F2" s="104"/>
      <c r="G2" s="104"/>
      <c r="H2" s="104"/>
      <c r="I2" s="104"/>
      <c r="J2" s="104"/>
      <c r="K2" s="105"/>
      <c r="L2" s="99"/>
    </row>
    <row r="3" spans="1:26" ht="25.5" customHeight="1" x14ac:dyDescent="0.2">
      <c r="A3" s="106" t="s">
        <v>88</v>
      </c>
      <c r="B3" s="107"/>
      <c r="C3" s="107"/>
      <c r="D3" s="107"/>
      <c r="E3" s="107"/>
      <c r="F3" s="107"/>
      <c r="G3" s="107"/>
      <c r="H3" s="107"/>
      <c r="I3" s="107"/>
      <c r="J3" s="107"/>
      <c r="K3" s="108"/>
      <c r="L3" s="100"/>
    </row>
    <row r="4" spans="1:26" ht="19.5" customHeight="1" x14ac:dyDescent="0.2">
      <c r="A4" s="109" t="s">
        <v>17</v>
      </c>
      <c r="B4" s="110"/>
      <c r="C4" s="111"/>
      <c r="D4" s="85"/>
      <c r="E4" s="85"/>
      <c r="F4" s="85"/>
      <c r="G4" s="85"/>
      <c r="H4" s="85"/>
      <c r="I4" s="85"/>
      <c r="J4" s="85"/>
      <c r="K4" s="112"/>
      <c r="L4" s="100"/>
      <c r="M4" s="13"/>
      <c r="N4" s="13"/>
      <c r="O4" s="13"/>
      <c r="P4" s="13"/>
      <c r="Q4" s="13"/>
      <c r="R4" s="13"/>
      <c r="S4" s="13"/>
      <c r="T4" s="13"/>
      <c r="U4" s="13"/>
      <c r="V4" s="13"/>
      <c r="W4" s="13"/>
      <c r="X4" s="13"/>
      <c r="Y4" s="13"/>
      <c r="Z4" s="13"/>
    </row>
    <row r="5" spans="1:26" ht="19.5" customHeight="1" x14ac:dyDescent="0.2">
      <c r="A5" s="43" t="s">
        <v>19</v>
      </c>
      <c r="B5" s="44"/>
      <c r="C5" s="111"/>
      <c r="D5" s="85"/>
      <c r="E5" s="85"/>
      <c r="F5" s="85"/>
      <c r="G5" s="85"/>
      <c r="H5" s="85"/>
      <c r="I5" s="85"/>
      <c r="J5" s="85"/>
      <c r="K5" s="112"/>
      <c r="L5" s="101"/>
      <c r="M5" s="13"/>
      <c r="N5" s="13"/>
      <c r="O5" s="13"/>
      <c r="P5" s="13"/>
      <c r="Q5" s="13"/>
      <c r="R5" s="13"/>
      <c r="S5" s="13"/>
      <c r="T5" s="13"/>
      <c r="U5" s="13"/>
      <c r="V5" s="13"/>
      <c r="W5" s="13"/>
      <c r="X5" s="13"/>
      <c r="Y5" s="13"/>
      <c r="Z5" s="13"/>
    </row>
    <row r="6" spans="1:26" ht="19.5" customHeight="1" x14ac:dyDescent="0.2">
      <c r="A6" s="113" t="s">
        <v>21</v>
      </c>
      <c r="B6" s="114"/>
      <c r="C6" s="115"/>
      <c r="D6" s="107"/>
      <c r="E6" s="107"/>
      <c r="F6" s="107"/>
      <c r="G6" s="107"/>
      <c r="H6" s="116"/>
      <c r="I6" s="13"/>
      <c r="J6" s="13"/>
      <c r="K6" s="13"/>
      <c r="L6" s="13"/>
      <c r="M6" s="13"/>
      <c r="N6" s="13"/>
      <c r="O6" s="13"/>
      <c r="P6" s="13"/>
      <c r="Q6" s="13"/>
      <c r="R6" s="13"/>
      <c r="S6" s="13"/>
      <c r="T6" s="13"/>
      <c r="U6" s="13"/>
      <c r="V6" s="13"/>
      <c r="W6" s="13"/>
      <c r="X6" s="13"/>
      <c r="Y6" s="13"/>
      <c r="Z6" s="13"/>
    </row>
    <row r="7" spans="1:26" ht="25.5" customHeight="1" x14ac:dyDescent="0.2">
      <c r="A7" s="45"/>
    </row>
    <row r="8" spans="1:26" ht="21.75" customHeight="1" x14ac:dyDescent="0.25">
      <c r="A8" s="46" t="s">
        <v>37</v>
      </c>
      <c r="B8" s="47"/>
      <c r="L8" s="102" t="s">
        <v>38</v>
      </c>
    </row>
    <row r="9" spans="1:26" ht="18" customHeight="1" x14ac:dyDescent="0.2">
      <c r="K9" s="48"/>
      <c r="L9" s="101"/>
    </row>
    <row r="10" spans="1:26" ht="19.5" customHeight="1" x14ac:dyDescent="0.2">
      <c r="A10" s="117" t="s">
        <v>39</v>
      </c>
      <c r="B10" s="118"/>
      <c r="C10" s="119"/>
      <c r="D10" s="120">
        <f>'Data input'!B12</f>
        <v>0</v>
      </c>
      <c r="E10" s="121"/>
      <c r="F10" s="49" t="s">
        <v>40</v>
      </c>
      <c r="G10" s="50"/>
      <c r="H10" s="51"/>
      <c r="I10" s="12"/>
      <c r="J10" s="52" t="s">
        <v>41</v>
      </c>
      <c r="K10" s="53"/>
      <c r="L10" s="54">
        <f>'Data input'!E12</f>
        <v>0</v>
      </c>
      <c r="M10" s="51"/>
      <c r="N10" s="51"/>
      <c r="O10" s="51"/>
      <c r="P10" s="51"/>
      <c r="Q10" s="51"/>
      <c r="R10" s="51"/>
      <c r="S10" s="51"/>
      <c r="T10" s="51"/>
      <c r="U10" s="51"/>
      <c r="V10" s="51"/>
      <c r="W10" s="51"/>
      <c r="X10" s="51"/>
      <c r="Y10" s="51"/>
      <c r="Z10" s="51"/>
    </row>
    <row r="11" spans="1:26" ht="19.5" customHeight="1" x14ac:dyDescent="0.2">
      <c r="A11" s="122" t="s">
        <v>42</v>
      </c>
      <c r="B11" s="90"/>
      <c r="C11" s="92"/>
      <c r="D11" s="123">
        <f>'Data input'!B14-('Data input'!B19+'Data input'!B20)</f>
        <v>0</v>
      </c>
      <c r="E11" s="91"/>
      <c r="F11" s="55" t="s">
        <v>43</v>
      </c>
      <c r="G11" s="50"/>
      <c r="H11" s="51"/>
      <c r="I11" s="12"/>
      <c r="J11" s="56" t="s">
        <v>44</v>
      </c>
      <c r="K11" s="57"/>
      <c r="L11" s="54" t="str">
        <f>IF('Data input'!E14&lt;0.01,"0,00",'Data input'!E14)</f>
        <v>0,00</v>
      </c>
      <c r="M11" s="51"/>
      <c r="N11" s="51"/>
      <c r="O11" s="51"/>
      <c r="P11" s="51"/>
      <c r="Q11" s="51"/>
      <c r="R11" s="51"/>
      <c r="S11" s="51"/>
      <c r="T11" s="51"/>
      <c r="U11" s="51"/>
      <c r="V11" s="51"/>
      <c r="W11" s="51"/>
      <c r="X11" s="51"/>
      <c r="Y11" s="51"/>
      <c r="Z11" s="51"/>
    </row>
    <row r="12" spans="1:26" ht="19.5" customHeight="1" x14ac:dyDescent="0.2">
      <c r="A12" s="122" t="s">
        <v>45</v>
      </c>
      <c r="B12" s="90"/>
      <c r="C12" s="92"/>
      <c r="D12" s="123" t="str">
        <f>IF('Data input'!B15-'Data input'!B16&lt;0.01,"0.00",'Data input'!B15-'Data input'!B16)</f>
        <v>0.00</v>
      </c>
      <c r="E12" s="91"/>
      <c r="F12" s="55" t="s">
        <v>46</v>
      </c>
      <c r="G12" s="50"/>
      <c r="H12" s="51"/>
      <c r="I12" s="12"/>
      <c r="J12" s="56" t="s">
        <v>47</v>
      </c>
      <c r="K12" s="57"/>
      <c r="L12" s="54" t="str">
        <f>IF('Data input'!E15&lt;0.01,"0,00",'Data input'!E15)</f>
        <v>0,00</v>
      </c>
      <c r="M12" s="51"/>
      <c r="N12" s="51"/>
      <c r="O12" s="51"/>
      <c r="P12" s="51"/>
      <c r="Q12" s="51"/>
      <c r="R12" s="51"/>
      <c r="S12" s="51"/>
      <c r="T12" s="51"/>
      <c r="U12" s="51"/>
      <c r="V12" s="51"/>
      <c r="W12" s="51"/>
      <c r="X12" s="51"/>
      <c r="Y12" s="51"/>
      <c r="Z12" s="51"/>
    </row>
    <row r="13" spans="1:26" ht="19.5" customHeight="1" x14ac:dyDescent="0.2">
      <c r="A13" s="122" t="s">
        <v>48</v>
      </c>
      <c r="B13" s="90"/>
      <c r="C13" s="92"/>
      <c r="D13" s="123" t="str">
        <f>IF('Data input'!B17-'Data input'!B18&lt;0.01,"0.00",'Data input'!B17-'Data input'!B18)</f>
        <v>0.00</v>
      </c>
      <c r="E13" s="91"/>
      <c r="F13" s="55" t="s">
        <v>49</v>
      </c>
      <c r="G13" s="50"/>
      <c r="H13" s="51"/>
      <c r="I13" s="12"/>
      <c r="J13" s="56" t="s">
        <v>50</v>
      </c>
      <c r="K13" s="57"/>
      <c r="L13" s="54" t="str">
        <f>IF('Data input'!E16&lt;0.01,"0,00",'Data input'!E16)</f>
        <v>0,00</v>
      </c>
      <c r="M13" s="51"/>
      <c r="N13" s="51"/>
      <c r="O13" s="51"/>
      <c r="P13" s="51"/>
      <c r="Q13" s="51"/>
      <c r="R13" s="51"/>
      <c r="S13" s="51"/>
      <c r="T13" s="51"/>
      <c r="U13" s="51"/>
      <c r="V13" s="51"/>
      <c r="W13" s="51"/>
      <c r="X13" s="51"/>
      <c r="Y13" s="51"/>
      <c r="Z13" s="51"/>
    </row>
    <row r="14" spans="1:26" ht="19.5" customHeight="1" x14ac:dyDescent="0.2">
      <c r="A14" s="122" t="s">
        <v>33</v>
      </c>
      <c r="B14" s="90"/>
      <c r="C14" s="92"/>
      <c r="D14" s="123" t="str">
        <f>IF('Data input'!B12=0,"0.00",'Data input'!B19)</f>
        <v>0.00</v>
      </c>
      <c r="E14" s="91"/>
      <c r="F14" s="55" t="s">
        <v>51</v>
      </c>
      <c r="G14" s="50"/>
      <c r="H14" s="51"/>
      <c r="I14" s="12"/>
      <c r="J14" s="56" t="s">
        <v>52</v>
      </c>
      <c r="K14" s="57"/>
      <c r="L14" s="54" t="str">
        <f>IF('Data input'!E17&lt;0.01,"0,00",'Data input'!E17)</f>
        <v>0,00</v>
      </c>
      <c r="M14" s="51"/>
      <c r="N14" s="51"/>
      <c r="O14" s="51"/>
      <c r="P14" s="51"/>
      <c r="Q14" s="51"/>
      <c r="R14" s="51"/>
      <c r="S14" s="51"/>
      <c r="T14" s="51"/>
      <c r="U14" s="51"/>
      <c r="V14" s="51"/>
      <c r="W14" s="51"/>
      <c r="X14" s="51"/>
      <c r="Y14" s="51"/>
      <c r="Z14" s="51"/>
    </row>
    <row r="15" spans="1:26" ht="19.5" customHeight="1" x14ac:dyDescent="0.2">
      <c r="A15" s="122" t="s">
        <v>53</v>
      </c>
      <c r="B15" s="90"/>
      <c r="C15" s="91"/>
      <c r="D15" s="123" t="str">
        <f>IF('Data input'!B12=0,"0.00",'Data input'!B20)</f>
        <v>0.00</v>
      </c>
      <c r="E15" s="91"/>
      <c r="F15" s="55" t="s">
        <v>54</v>
      </c>
      <c r="G15" s="50"/>
      <c r="H15" s="51"/>
      <c r="I15" s="12"/>
      <c r="J15" s="56" t="s">
        <v>50</v>
      </c>
      <c r="K15" s="57"/>
      <c r="L15" s="54" t="str">
        <f>IF('Data input'!E18&lt;0.01,"0,00",'Data input'!E18)</f>
        <v>0,00</v>
      </c>
      <c r="M15" s="51"/>
      <c r="N15" s="51"/>
      <c r="O15" s="51"/>
      <c r="P15" s="51"/>
      <c r="Q15" s="51"/>
      <c r="R15" s="51"/>
      <c r="S15" s="51"/>
      <c r="T15" s="51"/>
      <c r="U15" s="51"/>
      <c r="V15" s="51"/>
      <c r="W15" s="51"/>
      <c r="X15" s="51"/>
      <c r="Y15" s="51"/>
      <c r="Z15" s="51"/>
    </row>
    <row r="16" spans="1:26" ht="18" customHeight="1" x14ac:dyDescent="0.2">
      <c r="A16" s="122" t="s">
        <v>55</v>
      </c>
      <c r="B16" s="90"/>
      <c r="C16" s="92"/>
      <c r="D16" s="123" t="str">
        <f>IF('Data input'!B16+'Data input'!B18&lt;0.01,"0.00",'Data input'!B16+'Data input'!B18)</f>
        <v>0.00</v>
      </c>
      <c r="E16" s="91"/>
      <c r="F16" s="55" t="s">
        <v>56</v>
      </c>
      <c r="J16" s="58" t="s">
        <v>57</v>
      </c>
      <c r="K16" s="59"/>
      <c r="L16" s="54" t="str">
        <f>IF('Data input'!E19&lt;0.01,"0,00",'Data input'!E19)</f>
        <v>0,00</v>
      </c>
    </row>
    <row r="17" spans="1:26" ht="21.75" customHeight="1" x14ac:dyDescent="0.2">
      <c r="A17" s="124" t="s">
        <v>58</v>
      </c>
      <c r="B17" s="125"/>
      <c r="C17" s="126"/>
      <c r="D17" s="127" t="str">
        <f>IF('Data input'!B21&lt;0.01,"0.00",'Data input'!B21)</f>
        <v>0.00</v>
      </c>
      <c r="E17" s="128"/>
      <c r="F17" s="60" t="s">
        <v>59</v>
      </c>
      <c r="J17" s="61" t="s">
        <v>60</v>
      </c>
      <c r="K17" s="62"/>
      <c r="L17" s="63" t="str">
        <f>IF('Data input'!E20&lt;0.01,"0,00",'Data input'!E20)</f>
        <v>0,00</v>
      </c>
    </row>
    <row r="18" spans="1:26" ht="21.75" customHeight="1" x14ac:dyDescent="0.2">
      <c r="A18" s="129" t="s">
        <v>61</v>
      </c>
      <c r="B18" s="130"/>
      <c r="C18" s="131"/>
      <c r="D18" s="132">
        <f>SUM('Data input'!B12+'Data input'!B13)</f>
        <v>0</v>
      </c>
      <c r="E18" s="131"/>
      <c r="F18" s="64" t="s">
        <v>62</v>
      </c>
      <c r="J18" s="65"/>
      <c r="K18" s="66"/>
      <c r="L18" s="67">
        <f>'Data input'!E23</f>
        <v>0</v>
      </c>
    </row>
    <row r="19" spans="1:26" ht="28.5" customHeight="1" x14ac:dyDescent="0.2"/>
    <row r="20" spans="1:26" ht="15" customHeight="1" x14ac:dyDescent="0.25">
      <c r="A20" s="133" t="s">
        <v>63</v>
      </c>
      <c r="B20" s="134"/>
      <c r="C20" s="134"/>
      <c r="D20" s="134"/>
      <c r="E20" s="134"/>
      <c r="F20" s="134"/>
      <c r="G20" s="134"/>
      <c r="H20" s="134"/>
      <c r="I20" s="6"/>
      <c r="K20" s="68" t="s">
        <v>64</v>
      </c>
      <c r="L20" s="68" t="s">
        <v>65</v>
      </c>
    </row>
    <row r="21" spans="1:26" ht="15" customHeight="1" x14ac:dyDescent="0.2">
      <c r="A21" s="6"/>
      <c r="B21" s="6"/>
      <c r="C21" s="6"/>
      <c r="D21" s="6"/>
      <c r="E21" s="6"/>
      <c r="F21" s="6"/>
      <c r="G21" s="6"/>
      <c r="H21" s="6"/>
      <c r="I21" s="6"/>
      <c r="J21" s="6"/>
      <c r="K21" s="6"/>
      <c r="L21" s="6"/>
    </row>
    <row r="22" spans="1:26" ht="18" customHeight="1" x14ac:dyDescent="0.25">
      <c r="A22" s="6"/>
      <c r="C22" s="135" t="s">
        <v>66</v>
      </c>
      <c r="D22" s="134"/>
      <c r="E22" s="134"/>
      <c r="F22" s="134"/>
      <c r="G22" s="134"/>
      <c r="H22" s="134"/>
      <c r="I22" s="134"/>
      <c r="J22" s="136"/>
      <c r="K22" s="69">
        <f>'Data input'!B16+'Data input'!B18+'Data input'!B19+'Data input'!B20</f>
        <v>0</v>
      </c>
      <c r="L22" s="70">
        <f>(('Data input'!B12+'Data input'!B13)*0.25)+'Data input'!B21</f>
        <v>0</v>
      </c>
    </row>
    <row r="23" spans="1:26" ht="4.5" customHeight="1" x14ac:dyDescent="0.2"/>
    <row r="24" spans="1:26" ht="15.75" customHeight="1" x14ac:dyDescent="0.25">
      <c r="J24" s="71" t="s">
        <v>67</v>
      </c>
      <c r="K24" s="93" t="str">
        <f>IF(K22&gt;L22,"DOES NOT COMPLY","COMPLIES")</f>
        <v>COMPLIES</v>
      </c>
      <c r="L24" s="86"/>
    </row>
    <row r="25" spans="1:26" ht="15" customHeight="1" x14ac:dyDescent="0.25">
      <c r="A25" s="133" t="s">
        <v>68</v>
      </c>
      <c r="B25" s="134"/>
      <c r="C25" s="134"/>
      <c r="D25" s="134"/>
      <c r="E25" s="134"/>
      <c r="F25" s="134"/>
      <c r="G25" s="134"/>
      <c r="H25" s="134"/>
    </row>
    <row r="26" spans="1:26" ht="12.75" customHeight="1" x14ac:dyDescent="0.2">
      <c r="A26" s="45"/>
      <c r="F26" s="72"/>
    </row>
    <row r="27" spans="1:26" ht="19.5" customHeight="1" x14ac:dyDescent="0.2">
      <c r="A27" s="137" t="str">
        <f>IF(L11=0,"NO DATA  TO CALCULATE","NOTIONAL BUILDING")</f>
        <v>NOTIONAL BUILDING</v>
      </c>
      <c r="B27" s="134"/>
      <c r="C27" s="14"/>
      <c r="D27" s="14"/>
      <c r="E27" s="14"/>
      <c r="F27" s="74"/>
      <c r="G27" s="14"/>
      <c r="H27" s="14"/>
      <c r="I27" s="14"/>
      <c r="J27" s="14"/>
      <c r="K27" s="14"/>
      <c r="L27" s="14"/>
      <c r="M27" s="14"/>
      <c r="N27" s="14"/>
      <c r="O27" s="14"/>
      <c r="P27" s="14"/>
      <c r="Q27" s="14"/>
      <c r="R27" s="14"/>
      <c r="S27" s="14"/>
      <c r="T27" s="14"/>
      <c r="U27" s="14"/>
      <c r="V27" s="14"/>
      <c r="W27" s="14"/>
      <c r="X27" s="14"/>
      <c r="Y27" s="14"/>
      <c r="Z27" s="14"/>
    </row>
    <row r="28" spans="1:26" ht="5.25" customHeight="1" x14ac:dyDescent="0.2">
      <c r="A28" s="73"/>
      <c r="B28" s="73"/>
      <c r="C28" s="14"/>
      <c r="D28" s="14"/>
      <c r="E28" s="14"/>
      <c r="F28" s="74"/>
      <c r="G28" s="14"/>
      <c r="H28" s="14"/>
      <c r="I28" s="14"/>
      <c r="J28" s="14"/>
      <c r="K28" s="14"/>
      <c r="L28" s="14"/>
      <c r="M28" s="14"/>
      <c r="N28" s="14"/>
      <c r="O28" s="14"/>
      <c r="P28" s="14"/>
      <c r="Q28" s="14"/>
      <c r="R28" s="14"/>
      <c r="S28" s="14"/>
      <c r="T28" s="14"/>
      <c r="U28" s="14"/>
      <c r="V28" s="14"/>
      <c r="W28" s="14"/>
      <c r="X28" s="14"/>
      <c r="Y28" s="14"/>
      <c r="Z28" s="14"/>
    </row>
    <row r="29" spans="1:26" ht="19.5" customHeight="1" x14ac:dyDescent="0.2">
      <c r="A29" s="138" t="s">
        <v>69</v>
      </c>
      <c r="B29" s="139"/>
      <c r="C29" s="80" t="str">
        <f>IF('Data input'!B12=0,"0.00",'Data input'!B12)</f>
        <v>0.00</v>
      </c>
      <c r="D29" s="81" t="s">
        <v>70</v>
      </c>
      <c r="E29" s="81" t="s">
        <v>71</v>
      </c>
      <c r="F29" s="83">
        <v>0.18</v>
      </c>
      <c r="G29" s="81" t="str">
        <f>IF('Data input'!B12=0,"","=")</f>
        <v/>
      </c>
      <c r="H29" s="80" t="str">
        <f t="shared" ref="H29:H32" si="0">IF(C29*F29&lt;0.01,"0.00",C29*F29)</f>
        <v>0.00</v>
      </c>
      <c r="I29" s="82" t="s">
        <v>72</v>
      </c>
      <c r="J29" s="14"/>
      <c r="K29" s="14"/>
      <c r="L29" s="14"/>
      <c r="M29" s="14"/>
      <c r="N29" s="74"/>
      <c r="O29" s="14"/>
      <c r="P29" s="14"/>
      <c r="Q29" s="14"/>
      <c r="R29" s="14"/>
      <c r="S29" s="14"/>
      <c r="T29" s="14"/>
      <c r="U29" s="14"/>
      <c r="V29" s="14"/>
      <c r="W29" s="14"/>
      <c r="X29" s="14"/>
      <c r="Y29" s="14"/>
      <c r="Z29" s="14"/>
    </row>
    <row r="30" spans="1:26" ht="19.5" customHeight="1" x14ac:dyDescent="0.2">
      <c r="A30" s="138" t="s">
        <v>73</v>
      </c>
      <c r="B30" s="139"/>
      <c r="C30" s="80">
        <f>'Data input'!B14-L22</f>
        <v>0</v>
      </c>
      <c r="D30" s="81" t="s">
        <v>70</v>
      </c>
      <c r="E30" s="81" t="s">
        <v>71</v>
      </c>
      <c r="F30" s="83">
        <v>0.18</v>
      </c>
      <c r="G30" s="81" t="str">
        <f>IF('Data input'!B12=0,"","=")</f>
        <v/>
      </c>
      <c r="H30" s="80" t="str">
        <f t="shared" si="0"/>
        <v>0.00</v>
      </c>
      <c r="I30" s="82" t="s">
        <v>72</v>
      </c>
      <c r="J30" s="14"/>
      <c r="K30" s="14"/>
      <c r="L30" s="14"/>
      <c r="M30" s="14"/>
      <c r="N30" s="74"/>
      <c r="O30" s="14"/>
      <c r="P30" s="14"/>
      <c r="Q30" s="14"/>
      <c r="R30" s="14"/>
      <c r="S30" s="14"/>
      <c r="T30" s="14"/>
      <c r="U30" s="14"/>
      <c r="V30" s="14"/>
      <c r="W30" s="14"/>
      <c r="X30" s="14"/>
      <c r="Y30" s="14"/>
      <c r="Z30" s="14"/>
    </row>
    <row r="31" spans="1:26" ht="19.5" customHeight="1" x14ac:dyDescent="0.2">
      <c r="A31" s="138" t="s">
        <v>74</v>
      </c>
      <c r="B31" s="139"/>
      <c r="C31" s="80">
        <f>('Data input'!B15+'Data input'!B17)</f>
        <v>0</v>
      </c>
      <c r="D31" s="81" t="s">
        <v>70</v>
      </c>
      <c r="E31" s="81" t="s">
        <v>71</v>
      </c>
      <c r="F31" s="83">
        <v>0.15</v>
      </c>
      <c r="G31" s="81" t="str">
        <f>IF('Data input'!B12=0,"","=")</f>
        <v/>
      </c>
      <c r="H31" s="80" t="str">
        <f t="shared" si="0"/>
        <v>0.00</v>
      </c>
      <c r="I31" s="82" t="s">
        <v>72</v>
      </c>
      <c r="J31" s="14"/>
      <c r="K31" s="14"/>
      <c r="L31" s="14"/>
      <c r="M31" s="14"/>
      <c r="N31" s="14"/>
      <c r="O31" s="14"/>
      <c r="P31" s="14"/>
      <c r="Q31" s="14"/>
      <c r="R31" s="14"/>
      <c r="S31" s="14"/>
      <c r="T31" s="14"/>
      <c r="U31" s="14"/>
      <c r="V31" s="14"/>
      <c r="W31" s="14"/>
      <c r="X31" s="14"/>
      <c r="Y31" s="14"/>
      <c r="Z31" s="14"/>
    </row>
    <row r="32" spans="1:26" ht="19.5" customHeight="1" x14ac:dyDescent="0.2">
      <c r="A32" s="138" t="s">
        <v>75</v>
      </c>
      <c r="B32" s="139"/>
      <c r="C32" s="80">
        <f>L22</f>
        <v>0</v>
      </c>
      <c r="D32" s="81" t="s">
        <v>70</v>
      </c>
      <c r="E32" s="81" t="s">
        <v>71</v>
      </c>
      <c r="F32" s="83">
        <v>1.4</v>
      </c>
      <c r="G32" s="81" t="str">
        <f>IF('Data input'!B12=0,"","=")</f>
        <v/>
      </c>
      <c r="H32" s="80" t="str">
        <f t="shared" si="0"/>
        <v>0.00</v>
      </c>
      <c r="I32" s="82" t="s">
        <v>72</v>
      </c>
      <c r="J32" s="22"/>
      <c r="K32" s="22"/>
      <c r="L32" s="22"/>
      <c r="M32" s="14"/>
      <c r="N32" s="14"/>
      <c r="O32" s="14"/>
      <c r="P32" s="14"/>
      <c r="Q32" s="14"/>
      <c r="R32" s="14"/>
      <c r="S32" s="14"/>
      <c r="T32" s="14"/>
      <c r="U32" s="14"/>
      <c r="V32" s="14"/>
      <c r="W32" s="14"/>
      <c r="X32" s="14"/>
      <c r="Y32" s="14"/>
      <c r="Z32" s="14"/>
    </row>
    <row r="33" spans="1:26" ht="6" customHeight="1" thickBot="1" x14ac:dyDescent="0.25">
      <c r="A33" s="75"/>
      <c r="B33" s="75"/>
      <c r="C33" s="76"/>
      <c r="D33" s="75"/>
      <c r="E33" s="75"/>
      <c r="F33" s="22"/>
      <c r="G33" s="75"/>
      <c r="H33" s="22"/>
      <c r="I33" s="22"/>
      <c r="J33" s="22"/>
      <c r="K33" s="22"/>
      <c r="L33" s="22"/>
      <c r="M33" s="14"/>
      <c r="N33" s="14"/>
      <c r="O33" s="14"/>
      <c r="P33" s="14"/>
      <c r="Q33" s="14"/>
      <c r="R33" s="14"/>
      <c r="S33" s="14"/>
      <c r="T33" s="14"/>
      <c r="U33" s="14"/>
      <c r="V33" s="14"/>
      <c r="W33" s="14"/>
      <c r="X33" s="14"/>
      <c r="Y33" s="14"/>
      <c r="Z33" s="14"/>
    </row>
    <row r="34" spans="1:26" ht="19.5" customHeight="1" x14ac:dyDescent="0.2">
      <c r="A34" s="140" t="str">
        <f>IF(L11=0,"","TOTAL")</f>
        <v>TOTAL</v>
      </c>
      <c r="B34" s="134"/>
      <c r="C34" s="38" t="str">
        <f>IF('Data input'!B12=0,"",SUM(C29:C32))</f>
        <v/>
      </c>
      <c r="D34" s="77" t="s">
        <v>70</v>
      </c>
      <c r="E34" s="22"/>
      <c r="F34" s="22"/>
      <c r="G34" s="22"/>
      <c r="H34" s="38" t="str">
        <f>IF('Data input'!B12=0,"",SUM(H29:H32))</f>
        <v/>
      </c>
      <c r="I34" s="22" t="s">
        <v>72</v>
      </c>
      <c r="J34" s="14"/>
      <c r="K34" s="78" t="s">
        <v>76</v>
      </c>
      <c r="L34" s="79" t="e">
        <f>H34/C34</f>
        <v>#VALUE!</v>
      </c>
      <c r="M34" s="14"/>
      <c r="N34" s="14"/>
      <c r="O34" s="14"/>
      <c r="P34" s="14"/>
      <c r="Q34" s="14"/>
      <c r="R34" s="14"/>
      <c r="S34" s="14"/>
      <c r="T34" s="14"/>
      <c r="U34" s="14"/>
      <c r="V34" s="14"/>
      <c r="W34" s="14"/>
      <c r="X34" s="14"/>
      <c r="Y34" s="14"/>
      <c r="Z34" s="14"/>
    </row>
    <row r="35" spans="1:26" ht="19.5" customHeight="1" x14ac:dyDescent="0.2">
      <c r="A35" s="142"/>
      <c r="B35" s="134"/>
      <c r="C35" s="74"/>
      <c r="D35" s="22"/>
      <c r="E35" s="22"/>
      <c r="F35" s="22"/>
      <c r="G35" s="22"/>
      <c r="H35" s="22"/>
      <c r="I35" s="22"/>
      <c r="J35" s="22"/>
      <c r="K35" s="22"/>
      <c r="L35" s="22"/>
      <c r="M35" s="14"/>
      <c r="N35" s="14"/>
      <c r="O35" s="14"/>
      <c r="P35" s="14"/>
      <c r="Q35" s="14"/>
      <c r="R35" s="14"/>
      <c r="S35" s="14"/>
      <c r="T35" s="14"/>
      <c r="U35" s="14"/>
      <c r="V35" s="14"/>
      <c r="W35" s="14"/>
      <c r="X35" s="14"/>
      <c r="Y35" s="14"/>
      <c r="Z35" s="14"/>
    </row>
    <row r="36" spans="1:26" ht="19.5" customHeight="1" x14ac:dyDescent="0.2">
      <c r="A36" s="137" t="str">
        <f>IF(L11=0,"","ACTUAL BUILDING")</f>
        <v>ACTUAL BUILDING</v>
      </c>
      <c r="B36" s="134"/>
      <c r="C36" s="14"/>
      <c r="D36" s="14"/>
      <c r="E36" s="14"/>
      <c r="F36" s="74"/>
      <c r="G36" s="14"/>
      <c r="H36" s="74"/>
      <c r="I36" s="14"/>
      <c r="J36" s="14"/>
      <c r="K36" s="14"/>
      <c r="L36" s="14"/>
      <c r="M36" s="14"/>
      <c r="N36" s="14"/>
      <c r="O36" s="14"/>
      <c r="P36" s="14"/>
      <c r="Q36" s="14"/>
      <c r="R36" s="14"/>
      <c r="S36" s="14"/>
      <c r="T36" s="14"/>
      <c r="U36" s="14"/>
      <c r="V36" s="14"/>
      <c r="W36" s="14"/>
      <c r="X36" s="14"/>
      <c r="Y36" s="14"/>
      <c r="Z36" s="14"/>
    </row>
    <row r="37" spans="1:26" ht="5.25" customHeight="1" x14ac:dyDescent="0.2">
      <c r="A37" s="73"/>
      <c r="B37" s="73"/>
      <c r="C37" s="14"/>
      <c r="D37" s="14"/>
      <c r="E37" s="14"/>
      <c r="F37" s="74"/>
      <c r="G37" s="14"/>
      <c r="H37" s="74"/>
      <c r="I37" s="14"/>
      <c r="J37" s="14"/>
      <c r="K37" s="14"/>
      <c r="L37" s="14"/>
      <c r="M37" s="14"/>
      <c r="N37" s="14"/>
      <c r="O37" s="14"/>
      <c r="P37" s="14"/>
      <c r="Q37" s="14"/>
      <c r="R37" s="14"/>
      <c r="S37" s="14"/>
      <c r="T37" s="14"/>
      <c r="U37" s="14"/>
      <c r="V37" s="14"/>
      <c r="W37" s="14"/>
      <c r="X37" s="14"/>
      <c r="Y37" s="14"/>
      <c r="Z37" s="14"/>
    </row>
    <row r="38" spans="1:26" ht="19.5" customHeight="1" x14ac:dyDescent="0.2">
      <c r="A38" s="143" t="s">
        <v>69</v>
      </c>
      <c r="B38" s="134"/>
      <c r="C38" s="76" t="str">
        <f>IF('Data input'!B12=0,"0.00",'Data input'!B12)</f>
        <v>0.00</v>
      </c>
      <c r="D38" s="75" t="s">
        <v>70</v>
      </c>
      <c r="E38" s="75" t="s">
        <v>71</v>
      </c>
      <c r="F38" s="76" t="str">
        <f>IF('Data input'!E12=0,"0.00",'Data input'!E12)</f>
        <v>0.00</v>
      </c>
      <c r="G38" s="75" t="str">
        <f>IF('Data input'!B12=0,"","=")</f>
        <v/>
      </c>
      <c r="H38" s="76" t="str">
        <f t="shared" ref="H38:H45" si="1">IF(C38*F38&lt;0.01,"0.00",C38*F38)</f>
        <v>0.00</v>
      </c>
      <c r="I38" s="22" t="s">
        <v>72</v>
      </c>
      <c r="J38" s="14"/>
      <c r="K38" s="14"/>
      <c r="L38" s="14"/>
      <c r="M38" s="14"/>
      <c r="N38" s="14"/>
      <c r="O38" s="14"/>
      <c r="P38" s="14"/>
      <c r="Q38" s="14"/>
      <c r="R38" s="14"/>
      <c r="S38" s="14"/>
      <c r="T38" s="14"/>
      <c r="U38" s="14"/>
      <c r="V38" s="14"/>
      <c r="W38" s="14"/>
      <c r="X38" s="14"/>
      <c r="Y38" s="14"/>
      <c r="Z38" s="14"/>
    </row>
    <row r="39" spans="1:26" ht="19.5" customHeight="1" x14ac:dyDescent="0.2">
      <c r="A39" s="143" t="s">
        <v>73</v>
      </c>
      <c r="B39" s="134"/>
      <c r="C39" s="76" t="str">
        <f>IF('Data input'!B14=0,"0.00",'Data input'!B14-('Data input'!B19+'Data input'!B20))</f>
        <v>0.00</v>
      </c>
      <c r="D39" s="75" t="s">
        <v>70</v>
      </c>
      <c r="E39" s="75" t="s">
        <v>71</v>
      </c>
      <c r="F39" s="76" t="str">
        <f>IF('Data input'!E14=0,"0.00",'Data input'!E14)</f>
        <v>0.00</v>
      </c>
      <c r="G39" s="75" t="str">
        <f>IF('Data input'!B12=0,"","=")</f>
        <v/>
      </c>
      <c r="H39" s="76" t="str">
        <f t="shared" si="1"/>
        <v>0.00</v>
      </c>
      <c r="I39" s="22" t="s">
        <v>72</v>
      </c>
      <c r="J39" s="14"/>
      <c r="K39" s="14"/>
      <c r="L39" s="14"/>
      <c r="M39" s="14"/>
      <c r="N39" s="14"/>
      <c r="O39" s="14"/>
      <c r="P39" s="14"/>
      <c r="Q39" s="14"/>
      <c r="R39" s="14"/>
      <c r="S39" s="14"/>
      <c r="T39" s="14"/>
      <c r="U39" s="14"/>
      <c r="V39" s="14"/>
      <c r="W39" s="14"/>
      <c r="X39" s="14"/>
      <c r="Y39" s="14"/>
      <c r="Z39" s="14"/>
    </row>
    <row r="40" spans="1:26" ht="19.5" customHeight="1" x14ac:dyDescent="0.2">
      <c r="A40" s="143" t="s">
        <v>77</v>
      </c>
      <c r="B40" s="134"/>
      <c r="C40" s="76" t="str">
        <f>IF(D12&lt;0.01,"0.00",D12)</f>
        <v>0.00</v>
      </c>
      <c r="D40" s="75" t="s">
        <v>70</v>
      </c>
      <c r="E40" s="75" t="s">
        <v>71</v>
      </c>
      <c r="F40" s="76" t="str">
        <f>IF('Data input'!E15=0,"0.00",'Data input'!E15)</f>
        <v>0.00</v>
      </c>
      <c r="G40" s="75" t="str">
        <f>IF('Data input'!B12=0,"","=")</f>
        <v/>
      </c>
      <c r="H40" s="76" t="str">
        <f t="shared" si="1"/>
        <v>0.00</v>
      </c>
      <c r="I40" s="22" t="s">
        <v>72</v>
      </c>
      <c r="J40" s="14"/>
      <c r="K40" s="14"/>
      <c r="L40" s="14"/>
      <c r="M40" s="14"/>
      <c r="N40" s="14"/>
      <c r="O40" s="14"/>
      <c r="P40" s="14"/>
      <c r="Q40" s="14"/>
      <c r="R40" s="14"/>
      <c r="S40" s="14"/>
      <c r="T40" s="14"/>
      <c r="U40" s="14"/>
      <c r="V40" s="14"/>
      <c r="W40" s="14"/>
      <c r="X40" s="14"/>
      <c r="Y40" s="14"/>
      <c r="Z40" s="14"/>
    </row>
    <row r="41" spans="1:26" ht="19.5" customHeight="1" x14ac:dyDescent="0.2">
      <c r="A41" s="143" t="s">
        <v>78</v>
      </c>
      <c r="B41" s="134"/>
      <c r="C41" s="76" t="str">
        <f>IF('Data input'!B16&lt;0.1,"0.00",'Data input'!B16)</f>
        <v>0.00</v>
      </c>
      <c r="D41" s="75" t="s">
        <v>70</v>
      </c>
      <c r="E41" s="75" t="s">
        <v>71</v>
      </c>
      <c r="F41" s="76">
        <f>'Data input'!E16</f>
        <v>0</v>
      </c>
      <c r="G41" s="75" t="str">
        <f>IF('Data input'!B12=0,"","=")</f>
        <v/>
      </c>
      <c r="H41" s="76" t="str">
        <f t="shared" si="1"/>
        <v>0.00</v>
      </c>
      <c r="I41" s="22" t="s">
        <v>72</v>
      </c>
      <c r="J41" s="14"/>
      <c r="K41" s="14"/>
      <c r="L41" s="14"/>
      <c r="M41" s="14"/>
      <c r="N41" s="14"/>
      <c r="O41" s="14"/>
      <c r="P41" s="14"/>
      <c r="Q41" s="14"/>
      <c r="R41" s="14"/>
      <c r="S41" s="14"/>
      <c r="T41" s="14"/>
      <c r="U41" s="14"/>
      <c r="V41" s="14"/>
      <c r="W41" s="14"/>
      <c r="X41" s="14"/>
      <c r="Y41" s="14"/>
      <c r="Z41" s="14"/>
    </row>
    <row r="42" spans="1:26" ht="19.5" customHeight="1" x14ac:dyDescent="0.2">
      <c r="A42" s="143" t="s">
        <v>79</v>
      </c>
      <c r="B42" s="134"/>
      <c r="C42" s="76" t="str">
        <f>IF(D13&lt;0.01,"0.00",D13)</f>
        <v>0.00</v>
      </c>
      <c r="D42" s="75" t="s">
        <v>70</v>
      </c>
      <c r="E42" s="75" t="s">
        <v>71</v>
      </c>
      <c r="F42" s="76" t="str">
        <f>IF('Data input'!E17=0,"0.00",'Data input'!E17)</f>
        <v>0.00</v>
      </c>
      <c r="G42" s="75" t="str">
        <f>IF('Data input'!B12=0,"","=")</f>
        <v/>
      </c>
      <c r="H42" s="76" t="str">
        <f t="shared" si="1"/>
        <v>0.00</v>
      </c>
      <c r="I42" s="22" t="s">
        <v>72</v>
      </c>
      <c r="J42" s="22"/>
      <c r="K42" s="22"/>
      <c r="L42" s="22"/>
      <c r="M42" s="14"/>
      <c r="N42" s="14"/>
      <c r="O42" s="14"/>
      <c r="P42" s="14"/>
      <c r="Q42" s="14"/>
      <c r="R42" s="14"/>
      <c r="S42" s="14"/>
      <c r="T42" s="14"/>
      <c r="U42" s="14"/>
      <c r="V42" s="14"/>
      <c r="W42" s="14"/>
      <c r="X42" s="14"/>
      <c r="Y42" s="14"/>
      <c r="Z42" s="14"/>
    </row>
    <row r="43" spans="1:26" ht="19.5" customHeight="1" x14ac:dyDescent="0.2">
      <c r="A43" s="143" t="s">
        <v>78</v>
      </c>
      <c r="B43" s="134"/>
      <c r="C43" s="76" t="str">
        <f>IF('Data input'!B18&lt;0.1,"0.00",'Data input'!B18)</f>
        <v>0.00</v>
      </c>
      <c r="D43" s="75" t="s">
        <v>70</v>
      </c>
      <c r="E43" s="75" t="s">
        <v>71</v>
      </c>
      <c r="F43" s="76">
        <f>'Data input'!E18</f>
        <v>0</v>
      </c>
      <c r="G43" s="75" t="str">
        <f>IF('Data input'!B12=0,"","=")</f>
        <v/>
      </c>
      <c r="H43" s="76" t="str">
        <f t="shared" si="1"/>
        <v>0.00</v>
      </c>
      <c r="I43" s="22" t="s">
        <v>72</v>
      </c>
      <c r="J43" s="22"/>
      <c r="K43" s="22"/>
      <c r="L43" s="22"/>
      <c r="M43" s="14"/>
      <c r="N43" s="14"/>
      <c r="O43" s="14"/>
      <c r="P43" s="14"/>
      <c r="Q43" s="14"/>
      <c r="R43" s="14"/>
      <c r="S43" s="14"/>
      <c r="T43" s="14"/>
      <c r="U43" s="14"/>
      <c r="V43" s="14"/>
      <c r="W43" s="14"/>
      <c r="X43" s="14"/>
      <c r="Y43" s="14"/>
      <c r="Z43" s="14"/>
    </row>
    <row r="44" spans="1:26" ht="19.5" customHeight="1" x14ac:dyDescent="0.2">
      <c r="A44" s="143" t="s">
        <v>33</v>
      </c>
      <c r="B44" s="134"/>
      <c r="C44" s="76" t="str">
        <f>IF('Data input'!B19&lt;0.1,"0.00",'Data input'!B19)</f>
        <v>0.00</v>
      </c>
      <c r="D44" s="75" t="s">
        <v>70</v>
      </c>
      <c r="E44" s="75" t="s">
        <v>71</v>
      </c>
      <c r="F44" s="76" t="str">
        <f>IF('Data input'!E19=0,"0.00",'Data input'!E19)</f>
        <v>0.00</v>
      </c>
      <c r="G44" s="75" t="str">
        <f>IF('Data input'!B12=0,"","=")</f>
        <v/>
      </c>
      <c r="H44" s="76" t="str">
        <f t="shared" si="1"/>
        <v>0.00</v>
      </c>
      <c r="I44" s="22" t="s">
        <v>72</v>
      </c>
      <c r="J44" s="22"/>
      <c r="K44" s="22"/>
      <c r="L44" s="22"/>
      <c r="M44" s="14"/>
      <c r="N44" s="14"/>
      <c r="O44" s="14"/>
      <c r="P44" s="14"/>
      <c r="Q44" s="14"/>
      <c r="R44" s="14"/>
      <c r="S44" s="14"/>
      <c r="T44" s="14"/>
      <c r="U44" s="14"/>
      <c r="V44" s="14"/>
      <c r="W44" s="14"/>
      <c r="X44" s="14"/>
      <c r="Y44" s="14"/>
      <c r="Z44" s="14"/>
    </row>
    <row r="45" spans="1:26" ht="19.5" customHeight="1" x14ac:dyDescent="0.2">
      <c r="A45" s="143" t="s">
        <v>34</v>
      </c>
      <c r="B45" s="134"/>
      <c r="C45" s="76" t="str">
        <f>IF('Data input'!B20&lt;0.1,"0.00",'Data input'!B20)</f>
        <v>0.00</v>
      </c>
      <c r="D45" s="75" t="s">
        <v>70</v>
      </c>
      <c r="E45" s="75" t="s">
        <v>71</v>
      </c>
      <c r="F45" s="76" t="str">
        <f>IF('Data input'!E20=0,"0.00",'Data input'!E20)</f>
        <v>0.00</v>
      </c>
      <c r="G45" s="75" t="str">
        <f>IF('Data input'!B12=0,"","=")</f>
        <v/>
      </c>
      <c r="H45" s="76" t="str">
        <f t="shared" si="1"/>
        <v>0.00</v>
      </c>
      <c r="I45" s="22" t="s">
        <v>72</v>
      </c>
      <c r="J45" s="22"/>
      <c r="K45" s="22"/>
      <c r="L45" s="22"/>
      <c r="M45" s="14"/>
      <c r="N45" s="14"/>
      <c r="O45" s="14"/>
      <c r="P45" s="14"/>
      <c r="Q45" s="14"/>
      <c r="R45" s="14"/>
      <c r="S45" s="14"/>
      <c r="T45" s="14"/>
      <c r="U45" s="14"/>
      <c r="V45" s="14"/>
      <c r="W45" s="14"/>
      <c r="X45" s="14"/>
      <c r="Y45" s="14"/>
      <c r="Z45" s="14"/>
    </row>
    <row r="46" spans="1:26" ht="3.75" customHeight="1" x14ac:dyDescent="0.2">
      <c r="A46" s="75"/>
      <c r="B46" s="75"/>
      <c r="C46" s="76"/>
      <c r="D46" s="75"/>
      <c r="E46" s="75"/>
      <c r="F46" s="22"/>
      <c r="G46" s="75"/>
      <c r="H46" s="22"/>
      <c r="I46" s="22"/>
      <c r="J46" s="22"/>
      <c r="K46" s="22"/>
      <c r="L46" s="22"/>
      <c r="M46" s="14"/>
      <c r="N46" s="14"/>
      <c r="O46" s="14"/>
      <c r="P46" s="14"/>
      <c r="Q46" s="14"/>
      <c r="R46" s="14"/>
      <c r="S46" s="14"/>
      <c r="T46" s="14"/>
      <c r="U46" s="14"/>
      <c r="V46" s="14"/>
      <c r="W46" s="14"/>
      <c r="X46" s="14"/>
      <c r="Y46" s="14"/>
      <c r="Z46" s="14"/>
    </row>
    <row r="47" spans="1:26" ht="19.5" customHeight="1" x14ac:dyDescent="0.2">
      <c r="A47" s="140" t="str">
        <f>IF(L11=0,"","TOTAL")</f>
        <v>TOTAL</v>
      </c>
      <c r="B47" s="134"/>
      <c r="C47" s="38" t="str">
        <f>IF('Data input'!B12=0,"",SUM(C38:C45))</f>
        <v/>
      </c>
      <c r="D47" s="77" t="s">
        <v>70</v>
      </c>
      <c r="E47" s="14"/>
      <c r="F47" s="14"/>
      <c r="G47" s="14"/>
      <c r="H47" s="38" t="str">
        <f>IF('Data input'!B12=0,"",SUM(H38:H45))</f>
        <v/>
      </c>
      <c r="I47" s="22" t="s">
        <v>72</v>
      </c>
      <c r="J47" s="14"/>
      <c r="K47" s="78" t="s">
        <v>64</v>
      </c>
      <c r="L47" s="79" t="e">
        <f>H47/C47</f>
        <v>#VALUE!</v>
      </c>
      <c r="M47" s="14"/>
      <c r="N47" s="14"/>
      <c r="O47" s="14"/>
      <c r="P47" s="14"/>
      <c r="Q47" s="14"/>
      <c r="R47" s="14"/>
      <c r="S47" s="14"/>
      <c r="T47" s="14"/>
      <c r="U47" s="14"/>
      <c r="V47" s="14"/>
      <c r="W47" s="14"/>
      <c r="X47" s="14"/>
      <c r="Y47" s="14"/>
      <c r="Z47" s="14"/>
    </row>
    <row r="48" spans="1:26" ht="3.75" customHeight="1" x14ac:dyDescent="0.25">
      <c r="A48" s="6"/>
      <c r="B48" s="6"/>
      <c r="C48" s="6"/>
      <c r="D48" s="6"/>
      <c r="E48" s="6"/>
      <c r="F48" s="6"/>
      <c r="G48" s="6"/>
      <c r="H48" s="6"/>
      <c r="I48" s="6"/>
      <c r="J48" s="6"/>
      <c r="K48" s="6"/>
      <c r="L48" s="71"/>
      <c r="M48" s="6"/>
      <c r="N48" s="6"/>
      <c r="O48" s="6"/>
      <c r="P48" s="6"/>
      <c r="Q48" s="6"/>
      <c r="R48" s="6"/>
      <c r="S48" s="6"/>
      <c r="T48" s="6"/>
      <c r="U48" s="6"/>
      <c r="V48" s="6"/>
      <c r="W48" s="6"/>
      <c r="X48" s="6"/>
      <c r="Y48" s="6"/>
      <c r="Z48" s="6"/>
    </row>
    <row r="49" spans="1:26" ht="15.75" customHeight="1" x14ac:dyDescent="0.25">
      <c r="A49" s="6"/>
      <c r="B49" s="6"/>
      <c r="C49" s="6"/>
      <c r="D49" s="6"/>
      <c r="E49" s="6"/>
      <c r="F49" s="6"/>
      <c r="G49" s="6"/>
      <c r="H49" s="6"/>
      <c r="I49" s="6"/>
      <c r="J49" s="71" t="s">
        <v>67</v>
      </c>
      <c r="K49" s="144" t="e">
        <f>IF(L12=0,"",IF(L34&lt;=L47,"DOES NOT COMPLY","COMPLIES"))</f>
        <v>#VALUE!</v>
      </c>
      <c r="L49" s="86"/>
      <c r="M49" s="6"/>
      <c r="N49" s="6"/>
      <c r="O49" s="6"/>
      <c r="P49" s="6"/>
      <c r="Q49" s="6"/>
      <c r="R49" s="6"/>
      <c r="S49" s="6"/>
      <c r="T49" s="6"/>
      <c r="U49" s="6"/>
      <c r="V49" s="6"/>
      <c r="W49" s="6"/>
      <c r="X49" s="6"/>
      <c r="Y49" s="6"/>
      <c r="Z49" s="6"/>
    </row>
    <row r="50" spans="1:26" ht="13.5" customHeight="1" x14ac:dyDescent="0.2"/>
    <row r="51" spans="1:26" ht="27.75" customHeight="1" x14ac:dyDescent="0.2">
      <c r="A51" s="141" t="e">
        <f>IF(OR(K24="COMPLIES",K49="COMPLIES"),"The glazing to the extension complies with L1b.","The glazing to the extension does not comply with L1b by either method.")</f>
        <v>#VALUE!</v>
      </c>
      <c r="B51" s="85"/>
      <c r="C51" s="85"/>
      <c r="D51" s="85"/>
      <c r="E51" s="85"/>
      <c r="F51" s="85"/>
      <c r="G51" s="85"/>
      <c r="H51" s="85"/>
      <c r="I51" s="85"/>
      <c r="J51" s="85"/>
      <c r="K51" s="85"/>
      <c r="L51" s="86"/>
    </row>
    <row r="52" spans="1:26" ht="12.75" customHeight="1" x14ac:dyDescent="0.2"/>
    <row r="53" spans="1:26" ht="12.75" customHeight="1" x14ac:dyDescent="0.2"/>
    <row r="54" spans="1:26" ht="12.75" customHeight="1" x14ac:dyDescent="0.2"/>
    <row r="55" spans="1:26" ht="12.75" customHeight="1" x14ac:dyDescent="0.2"/>
    <row r="56" spans="1:26" ht="12.75" customHeight="1" x14ac:dyDescent="0.2"/>
    <row r="57" spans="1:26" ht="12.75" customHeight="1" x14ac:dyDescent="0.2"/>
    <row r="58" spans="1:26" ht="12.75" customHeight="1" x14ac:dyDescent="0.2"/>
    <row r="59" spans="1:26" ht="12.75" customHeight="1" x14ac:dyDescent="0.2"/>
    <row r="60" spans="1:26" ht="12.75" customHeight="1" x14ac:dyDescent="0.2"/>
    <row r="61" spans="1:26" ht="12.75" customHeight="1" x14ac:dyDescent="0.2"/>
    <row r="62" spans="1:26" ht="12.75" customHeight="1" x14ac:dyDescent="0.2"/>
    <row r="63" spans="1:26" ht="12.75" customHeight="1" x14ac:dyDescent="0.2"/>
    <row r="64" spans="1:26"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mergeCells count="50">
    <mergeCell ref="A51:L51"/>
    <mergeCell ref="A35:B35"/>
    <mergeCell ref="A36:B36"/>
    <mergeCell ref="A38:B38"/>
    <mergeCell ref="A39:B39"/>
    <mergeCell ref="A40:B40"/>
    <mergeCell ref="A41:B41"/>
    <mergeCell ref="A42:B42"/>
    <mergeCell ref="A43:B43"/>
    <mergeCell ref="A44:B44"/>
    <mergeCell ref="A45:B45"/>
    <mergeCell ref="A47:B47"/>
    <mergeCell ref="K49:L49"/>
    <mergeCell ref="A29:B29"/>
    <mergeCell ref="A30:B30"/>
    <mergeCell ref="A31:B31"/>
    <mergeCell ref="A32:B32"/>
    <mergeCell ref="A34:B34"/>
    <mergeCell ref="A20:H20"/>
    <mergeCell ref="C22:J22"/>
    <mergeCell ref="K24:L24"/>
    <mergeCell ref="A25:H25"/>
    <mergeCell ref="A27:B27"/>
    <mergeCell ref="A16:C16"/>
    <mergeCell ref="D16:E16"/>
    <mergeCell ref="A17:C17"/>
    <mergeCell ref="D17:E17"/>
    <mergeCell ref="A18:C18"/>
    <mergeCell ref="D18:E18"/>
    <mergeCell ref="D13:E13"/>
    <mergeCell ref="A13:C13"/>
    <mergeCell ref="A14:C14"/>
    <mergeCell ref="D14:E14"/>
    <mergeCell ref="A15:C15"/>
    <mergeCell ref="D15:E15"/>
    <mergeCell ref="A10:C10"/>
    <mergeCell ref="D10:E10"/>
    <mergeCell ref="A11:C11"/>
    <mergeCell ref="D11:E11"/>
    <mergeCell ref="A12:C12"/>
    <mergeCell ref="D12:E12"/>
    <mergeCell ref="L2:L5"/>
    <mergeCell ref="L8:L9"/>
    <mergeCell ref="A2:K2"/>
    <mergeCell ref="A3:K3"/>
    <mergeCell ref="A4:B4"/>
    <mergeCell ref="C4:K4"/>
    <mergeCell ref="C5:K5"/>
    <mergeCell ref="A6:B6"/>
    <mergeCell ref="C6:H6"/>
  </mergeCells>
  <pageMargins left="0.7" right="0.7" top="0.75" bottom="0.75" header="0" footer="0"/>
  <pageSetup orientation="landscape" r:id="rId1"/>
  <headerFooter>
    <oddFooter>&amp;L&amp;F&amp;CPage 1&amp;RJLN   &amp;T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READ 1ST</vt:lpstr>
      <vt:lpstr>Data input</vt:lpstr>
      <vt:lpstr>Result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Clothier</dc:creator>
  <cp:lastModifiedBy>Paul Clothier</cp:lastModifiedBy>
  <dcterms:created xsi:type="dcterms:W3CDTF">2022-06-23T12:37:55Z</dcterms:created>
  <dcterms:modified xsi:type="dcterms:W3CDTF">2024-06-25T07:08:06Z</dcterms:modified>
</cp:coreProperties>
</file>